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ernardo\Documents\CAROLINA\AEXCST\2017\Listas Finales2017\"/>
    </mc:Choice>
  </mc:AlternateContent>
  <bookViews>
    <workbookView xWindow="-15" yWindow="45" windowWidth="10320" windowHeight="8205"/>
  </bookViews>
  <sheets>
    <sheet name="INSTRUCTIVO" sheetId="2" r:id="rId1"/>
    <sheet name="GRADO 6°" sheetId="6" r:id="rId2"/>
    <sheet name="ROTULOS" sheetId="3" r:id="rId3"/>
  </sheets>
  <externalReferences>
    <externalReference r:id="rId4"/>
    <externalReference r:id="rId5"/>
  </externalReferences>
  <definedNames>
    <definedName name="_xlnm.Print_Area" localSheetId="1">'GRADO 6°'!$A$1:$E$83</definedName>
    <definedName name="TEXTOS2015" localSheetId="1">'[1]BASE LISTADOS'!$A$2:$L$347</definedName>
    <definedName name="TEXTOS2015">'[2]BASE LISTADOS'!$A$1:$D$345</definedName>
  </definedNames>
  <calcPr calcId="152511" concurrentCalc="0"/>
</workbook>
</file>

<file path=xl/calcChain.xml><?xml version="1.0" encoding="utf-8"?>
<calcChain xmlns="http://schemas.openxmlformats.org/spreadsheetml/2006/main">
  <c r="G25" i="6" l="1"/>
  <c r="H46" i="6"/>
  <c r="I46" i="6"/>
  <c r="J46" i="6"/>
  <c r="K46" i="6"/>
  <c r="L46" i="6"/>
  <c r="M46" i="6"/>
  <c r="N46" i="6"/>
  <c r="O46" i="6"/>
  <c r="H47" i="6"/>
  <c r="I47" i="6"/>
  <c r="J47" i="6"/>
  <c r="K47" i="6"/>
  <c r="L47" i="6"/>
  <c r="M47" i="6"/>
  <c r="N47" i="6"/>
  <c r="O47" i="6"/>
  <c r="G45" i="6"/>
  <c r="G46" i="6"/>
  <c r="H11" i="6"/>
  <c r="I11" i="6"/>
  <c r="J11" i="6"/>
  <c r="K11" i="6"/>
  <c r="L11" i="6"/>
  <c r="M11" i="6"/>
  <c r="N11" i="6"/>
  <c r="O11"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2" i="6"/>
  <c r="I22" i="6"/>
  <c r="J22" i="6"/>
  <c r="K22" i="6"/>
  <c r="L22" i="6"/>
  <c r="M22" i="6"/>
  <c r="N22" i="6"/>
  <c r="O22" i="6"/>
  <c r="H23" i="6"/>
  <c r="I23" i="6"/>
  <c r="J23" i="6"/>
  <c r="K23" i="6"/>
  <c r="L23" i="6"/>
  <c r="M23" i="6"/>
  <c r="N23" i="6"/>
  <c r="O23" i="6"/>
  <c r="H24" i="6"/>
  <c r="I24" i="6"/>
  <c r="J24" i="6"/>
  <c r="K24" i="6"/>
  <c r="L24" i="6"/>
  <c r="M24" i="6"/>
  <c r="N24" i="6"/>
  <c r="O24"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5" i="6"/>
  <c r="I45" i="6"/>
  <c r="J45" i="6"/>
  <c r="K45" i="6"/>
  <c r="L45" i="6"/>
  <c r="M45" i="6"/>
  <c r="N45" i="6"/>
  <c r="O45" i="6"/>
  <c r="H48" i="6"/>
  <c r="I48" i="6"/>
  <c r="J48" i="6"/>
  <c r="K48" i="6"/>
  <c r="L48" i="6"/>
  <c r="M48" i="6"/>
  <c r="N48" i="6"/>
  <c r="O48" i="6"/>
  <c r="H49" i="6"/>
  <c r="I49" i="6"/>
  <c r="J49" i="6"/>
  <c r="K49" i="6"/>
  <c r="L49" i="6"/>
  <c r="M49" i="6"/>
  <c r="N49" i="6"/>
  <c r="O49" i="6"/>
  <c r="H50" i="6"/>
  <c r="I50" i="6"/>
  <c r="J50" i="6"/>
  <c r="K50" i="6"/>
  <c r="L50" i="6"/>
  <c r="M50" i="6"/>
  <c r="N50" i="6"/>
  <c r="O50" i="6"/>
  <c r="H51" i="6"/>
  <c r="I51" i="6"/>
  <c r="J51" i="6"/>
  <c r="K51" i="6"/>
  <c r="L51" i="6"/>
  <c r="M51" i="6"/>
  <c r="N51" i="6"/>
  <c r="O51" i="6"/>
  <c r="H52" i="6"/>
  <c r="I52" i="6"/>
  <c r="J52" i="6"/>
  <c r="K52" i="6"/>
  <c r="L52" i="6"/>
  <c r="M52" i="6"/>
  <c r="N52" i="6"/>
  <c r="O52" i="6"/>
  <c r="H53" i="6"/>
  <c r="I53" i="6"/>
  <c r="J53" i="6"/>
  <c r="K53" i="6"/>
  <c r="L53" i="6"/>
  <c r="M53" i="6"/>
  <c r="N53" i="6"/>
  <c r="O53" i="6"/>
  <c r="H54" i="6"/>
  <c r="I54" i="6"/>
  <c r="J54" i="6"/>
  <c r="K54" i="6"/>
  <c r="L54" i="6"/>
  <c r="M54" i="6"/>
  <c r="N54" i="6"/>
  <c r="O54" i="6"/>
  <c r="H55" i="6"/>
  <c r="I55" i="6"/>
  <c r="J55" i="6"/>
  <c r="K55" i="6"/>
  <c r="L55" i="6"/>
  <c r="M55" i="6"/>
  <c r="N55" i="6"/>
  <c r="O55" i="6"/>
  <c r="H56" i="6"/>
  <c r="I56" i="6"/>
  <c r="J56" i="6"/>
  <c r="K56" i="6"/>
  <c r="L56" i="6"/>
  <c r="M56" i="6"/>
  <c r="N56" i="6"/>
  <c r="O56" i="6"/>
  <c r="H57" i="6"/>
  <c r="I57" i="6"/>
  <c r="J57" i="6"/>
  <c r="K57" i="6"/>
  <c r="L57" i="6"/>
  <c r="M57" i="6"/>
  <c r="N57" i="6"/>
  <c r="O57" i="6"/>
  <c r="H58" i="6"/>
  <c r="I58" i="6"/>
  <c r="J58" i="6"/>
  <c r="K58" i="6"/>
  <c r="L58" i="6"/>
  <c r="M58" i="6"/>
  <c r="N58" i="6"/>
  <c r="O58" i="6"/>
  <c r="O10" i="6"/>
  <c r="L10" i="6"/>
  <c r="M10" i="6"/>
  <c r="N10" i="6"/>
  <c r="K10" i="6"/>
  <c r="J10" i="6"/>
  <c r="I10" i="6"/>
  <c r="H10" i="6"/>
  <c r="D75" i="6"/>
  <c r="C75" i="6"/>
  <c r="D67" i="6"/>
  <c r="D66" i="6"/>
  <c r="D65" i="6"/>
  <c r="G57" i="6"/>
  <c r="C57" i="6"/>
  <c r="G56" i="6"/>
  <c r="G55" i="6"/>
  <c r="G54" i="6"/>
  <c r="G53" i="6"/>
  <c r="G52" i="6"/>
  <c r="G51" i="6"/>
  <c r="G50" i="6"/>
  <c r="G49" i="6"/>
  <c r="G48" i="6"/>
  <c r="G47" i="6"/>
  <c r="G44" i="6"/>
  <c r="G43" i="6"/>
  <c r="G42" i="6"/>
  <c r="G41" i="6"/>
  <c r="G40" i="6"/>
  <c r="G39" i="6"/>
  <c r="G38" i="6"/>
  <c r="G37" i="6"/>
  <c r="G36" i="6"/>
  <c r="G35" i="6"/>
  <c r="G34" i="6"/>
  <c r="G33" i="6"/>
  <c r="G32" i="6"/>
  <c r="G31" i="6"/>
  <c r="G30" i="6"/>
  <c r="G29" i="6"/>
  <c r="G28" i="6"/>
  <c r="G27" i="6"/>
  <c r="G26" i="6"/>
  <c r="G24" i="6"/>
  <c r="G23" i="6"/>
  <c r="G22" i="6"/>
  <c r="G21" i="6"/>
  <c r="G20" i="6"/>
  <c r="G19" i="6"/>
  <c r="G18" i="6"/>
  <c r="G17" i="6"/>
  <c r="G16" i="6"/>
  <c r="G15" i="6"/>
  <c r="G14" i="6"/>
  <c r="G13" i="6"/>
  <c r="G12" i="6"/>
  <c r="G11" i="6"/>
  <c r="G10" i="6"/>
  <c r="G58" i="6"/>
</calcChain>
</file>

<file path=xl/comments1.xml><?xml version="1.0" encoding="utf-8"?>
<comments xmlns="http://schemas.openxmlformats.org/spreadsheetml/2006/main">
  <authors>
    <author>Yayolinez</author>
  </authors>
  <commentList>
    <comment ref="D13" authorId="0" shapeId="0">
      <text>
        <r>
          <rPr>
            <b/>
            <sz val="9"/>
            <color indexed="81"/>
            <rFont val="Tahoma"/>
            <family val="2"/>
          </rPr>
          <t>CAMPO OBLIGATORIO</t>
        </r>
      </text>
    </comment>
    <comment ref="E13" authorId="0" shapeId="0">
      <text>
        <r>
          <rPr>
            <b/>
            <sz val="9"/>
            <color indexed="81"/>
            <rFont val="Tahoma"/>
            <family val="2"/>
          </rPr>
          <t>CAMPO OBLIGATORIO</t>
        </r>
      </text>
    </comment>
    <comment ref="F13" authorId="0" shapeId="0">
      <text>
        <r>
          <rPr>
            <b/>
            <sz val="9"/>
            <color indexed="81"/>
            <rFont val="Tahoma"/>
            <family val="2"/>
          </rPr>
          <t>CAMPO OBLIGATORIO</t>
        </r>
      </text>
    </comment>
    <comment ref="G13" authorId="0" shapeId="0">
      <text>
        <r>
          <rPr>
            <b/>
            <sz val="9"/>
            <color indexed="81"/>
            <rFont val="Tahoma"/>
            <family val="2"/>
          </rPr>
          <t>CAMPO OBLIGATORIO</t>
        </r>
      </text>
    </comment>
    <comment ref="D14" authorId="0" shapeId="0">
      <text>
        <r>
          <rPr>
            <b/>
            <sz val="9"/>
            <color indexed="81"/>
            <rFont val="Tahoma"/>
            <family val="2"/>
          </rPr>
          <t>CAMPO OBLIGATORIO</t>
        </r>
      </text>
    </comment>
    <comment ref="E14" authorId="0" shapeId="0">
      <text>
        <r>
          <rPr>
            <b/>
            <sz val="9"/>
            <color indexed="81"/>
            <rFont val="Tahoma"/>
            <family val="2"/>
          </rPr>
          <t>CAMPO OBLIGATORIO</t>
        </r>
      </text>
    </comment>
  </commentList>
</comments>
</file>

<file path=xl/sharedStrings.xml><?xml version="1.0" encoding="utf-8"?>
<sst xmlns="http://schemas.openxmlformats.org/spreadsheetml/2006/main" count="190" uniqueCount="175">
  <si>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</si>
  <si>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</si>
  <si>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</si>
  <si>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</si>
  <si>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</si>
  <si>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</si>
  <si>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</si>
  <si>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ESPAÑOL</t>
  </si>
  <si>
    <t>015</t>
  </si>
  <si>
    <t>Material que también se requiere y NO Provee la Asociación de Exalumnos</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</si>
  <si>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</si>
  <si>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</si>
  <si>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</si>
  <si>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</si>
  <si>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</si>
  <si>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</si>
  <si>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</si>
  <si>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</si>
  <si>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</si>
  <si>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</si>
  <si>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</si>
  <si>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</si>
  <si>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</si>
  <si>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</si>
  <si>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</si>
  <si>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</si>
  <si>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</si>
  <si>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</si>
  <si>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</si>
  <si>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</si>
  <si>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</si>
  <si>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</si>
  <si>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</si>
  <si>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</si>
  <si>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</si>
  <si>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PLAN LECTOR</t>
  </si>
  <si>
    <t>007</t>
  </si>
  <si>
    <t>1.  Diligencie únicamente las casillas color azul.</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</si>
  <si>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</si>
  <si>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</si>
  <si>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</si>
  <si>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GRADO SEXTO</t>
  </si>
  <si>
    <t>Valor Unit.</t>
  </si>
  <si>
    <t>238</t>
  </si>
  <si>
    <t>RELIGIÓN</t>
  </si>
  <si>
    <t>239</t>
  </si>
  <si>
    <t>248</t>
  </si>
  <si>
    <t>182</t>
  </si>
  <si>
    <t>203</t>
  </si>
  <si>
    <t>221</t>
  </si>
  <si>
    <t>216</t>
  </si>
  <si>
    <t>MATEMÁTICAS</t>
  </si>
  <si>
    <t>308</t>
  </si>
  <si>
    <t>GEOMETRÍA</t>
  </si>
  <si>
    <t>309</t>
  </si>
  <si>
    <t>BIOLOGÍA</t>
  </si>
  <si>
    <t>269</t>
  </si>
  <si>
    <t>SOCIALES</t>
  </si>
  <si>
    <t>160</t>
  </si>
  <si>
    <t>179</t>
  </si>
  <si>
    <t>220</t>
  </si>
  <si>
    <t>INGLÉS</t>
  </si>
  <si>
    <t>176</t>
  </si>
  <si>
    <t>057</t>
  </si>
  <si>
    <t>047</t>
  </si>
  <si>
    <t>046</t>
  </si>
  <si>
    <t>055</t>
  </si>
  <si>
    <t>056</t>
  </si>
  <si>
    <t>011</t>
  </si>
  <si>
    <t>042</t>
  </si>
  <si>
    <t>083</t>
  </si>
  <si>
    <t>127</t>
  </si>
  <si>
    <t>014</t>
  </si>
  <si>
    <t>125</t>
  </si>
  <si>
    <t>117</t>
  </si>
  <si>
    <t>016</t>
  </si>
  <si>
    <t>087</t>
  </si>
  <si>
    <t>063</t>
  </si>
  <si>
    <t>064</t>
  </si>
  <si>
    <t>021</t>
  </si>
  <si>
    <t>085</t>
  </si>
  <si>
    <t>ARTES</t>
  </si>
  <si>
    <t>089</t>
  </si>
  <si>
    <t>077</t>
  </si>
  <si>
    <t>078</t>
  </si>
  <si>
    <t>Todos los útiles del año anterior, en buen estado, los puede seguir utilizando.</t>
  </si>
  <si>
    <t>311</t>
  </si>
  <si>
    <t>312</t>
  </si>
  <si>
    <t>314</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</si>
  <si>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del siguiente texto.</t>
    </r>
  </si>
  <si>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</si>
  <si>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</si>
  <si>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el Texto en caso que deseen conservarlo.</t>
  </si>
  <si>
    <t>VALOR ALQUILER</t>
  </si>
  <si>
    <t>310</t>
  </si>
  <si>
    <t>El primer día de clases deben traer los cuadernos y útiles marcados. Los textos los deben traer el segundo día de clases.</t>
  </si>
  <si>
    <r>
      <t xml:space="preserve">Los alumnos deben tener los uniformes de gala y el de E. Física </t>
    </r>
    <r>
      <rPr>
        <b/>
        <sz val="12"/>
        <color theme="1"/>
        <rFont val="Calibri"/>
        <family val="2"/>
        <scheme val="minor"/>
      </rPr>
      <t>completos</t>
    </r>
    <r>
      <rPr>
        <sz val="12"/>
        <color theme="1"/>
        <rFont val="Calibri"/>
        <family val="2"/>
        <scheme val="minor"/>
      </rPr>
      <t xml:space="preserve"> </t>
    </r>
    <r>
      <rPr>
        <b/>
        <sz val="12"/>
        <color theme="1"/>
        <rFont val="Calibri"/>
        <family val="2"/>
        <scheme val="minor"/>
      </rPr>
      <t>y marcados</t>
    </r>
    <r>
      <rPr>
        <sz val="12"/>
        <color theme="1"/>
        <rFont val="Calibri"/>
        <family val="2"/>
        <scheme val="minor"/>
      </rPr>
      <t xml:space="preserve"> para la 1ª semana de clases.</t>
    </r>
  </si>
  <si>
    <t>La Biblia. Preferiblemente La Biblia para el Pueblo de Dios.</t>
  </si>
  <si>
    <t xml:space="preserve">Nuevo Catecismo Católico Explicado por Gaspar Astete y Eliecer Salesman.  </t>
  </si>
  <si>
    <t>Santillana</t>
  </si>
  <si>
    <t>Diccionario de Antónimos y Sinónimos.</t>
  </si>
  <si>
    <t>Diccionario Sopena Aristos. X Congreso de Academia de la Lengua</t>
  </si>
  <si>
    <t>Panamericana</t>
  </si>
  <si>
    <t>Educar</t>
  </si>
  <si>
    <t>Aventuras de Alicia en el País de las Maravillas. Lewis Carroll</t>
  </si>
  <si>
    <t>Pearson</t>
  </si>
  <si>
    <t>Geometría. Daniel C Alexander, Geralyn M. Koeberlein. Quinta edición. 2013 ISBN: 978-607481889-5.</t>
  </si>
  <si>
    <t>Cengage Learnig</t>
  </si>
  <si>
    <t xml:space="preserve">Biología. Eldra P Solomon, Linda R Berg y Diana W Martin. Novena Edición. ISBN: 978-607481933-5. </t>
  </si>
  <si>
    <t>World History: Patterns of Interaction.</t>
  </si>
  <si>
    <t>BOOKS &amp; BOOKS</t>
  </si>
  <si>
    <t>Constitución Política de Colombia 1991.</t>
  </si>
  <si>
    <t>Cualquiera</t>
  </si>
  <si>
    <t>Blue Planet / English Edition. Dalila Ferro González y Martha Cecilia Quintero.</t>
  </si>
  <si>
    <t>Migema</t>
  </si>
  <si>
    <t>Fundamentals of English Grammar (International) SB w/o AK, 4/e. Betty S. Azar, Stay A. Hagen. ISBN 9780132315128</t>
  </si>
  <si>
    <t>Cuaderno cuadriculado de 50 hojas cosido.</t>
  </si>
  <si>
    <t>Cuaderno cuadriculado de 100 hojas, cosido.</t>
  </si>
  <si>
    <t>Block papel mantequilla tamaño oficio</t>
  </si>
  <si>
    <t>Carpeta plástica tamaño oficio con gancho legajador.</t>
  </si>
  <si>
    <t>Lápiz negro Mirado Nº 2</t>
  </si>
  <si>
    <t>Tijeras</t>
  </si>
  <si>
    <t>Bolígrafo</t>
  </si>
  <si>
    <t>Taja lápiz para lápices estándar.</t>
  </si>
  <si>
    <t>Regla plástica de 30 cms.</t>
  </si>
  <si>
    <t>Borrador de nata</t>
  </si>
  <si>
    <t>Borrador de tinta y lápiz</t>
  </si>
  <si>
    <t>Micropunta azul oscuro</t>
  </si>
  <si>
    <t>Escuadra de 30º de 30 cm.</t>
  </si>
  <si>
    <t>Escuadra de 45º</t>
  </si>
  <si>
    <t>Caja de 12 colores.</t>
  </si>
  <si>
    <t xml:space="preserve">Lápiz Sanguina </t>
  </si>
  <si>
    <t>Lápiz de dibujo: 3B</t>
  </si>
  <si>
    <t>Lápiz de dibujo: 6B</t>
  </si>
  <si>
    <t>Block Edad Media de ¼ de pliego.</t>
  </si>
  <si>
    <t>Paquete de fichas bibliográficas</t>
  </si>
  <si>
    <t>Set de pinceles de pelo sintético de punta redonda delgados Nº 0, 1, 2, 3 y 5</t>
  </si>
  <si>
    <t>RÓTULOS</t>
  </si>
  <si>
    <t>Escriba acá el Número del formato escogido (Opcional)</t>
  </si>
  <si>
    <t>129</t>
  </si>
  <si>
    <t>098</t>
  </si>
  <si>
    <t>Por favor solicitarlos y adquirirlos con anticipación.</t>
  </si>
  <si>
    <t>Proyecto Saberes ser hacer lenguaje 6  Autores Óscar Eduardo Adán Díaz, Juliana Acero Camaño, Estefanía Ferrero Marciales, Luz Corina Chacón González  y otros.</t>
  </si>
  <si>
    <t>Cuentos de Andersen. Hans Christian Andersen</t>
  </si>
  <si>
    <t>Beowulf. Anónimo</t>
  </si>
  <si>
    <t>Prealgebra. Bittinger. Ellenbogen. Johnson. Quinta edición.  La tecnología se adquiere directamente con la editorial en el Colegio.</t>
  </si>
  <si>
    <t>Cuadernos rayados de 50 hojas, cosidos.</t>
  </si>
  <si>
    <t>Cuadernos cuadriculados profesionales de 100 hojas.</t>
  </si>
  <si>
    <t>Cuadernos rayados de 100 hojas, cosidos.</t>
  </si>
  <si>
    <t>Resaltadores diferentes colores</t>
  </si>
  <si>
    <t>Compás de precisión</t>
  </si>
  <si>
    <t>Transportador de 360º</t>
  </si>
  <si>
    <t>Pega Stic mediano.</t>
  </si>
  <si>
    <t>SAN PABLO</t>
  </si>
  <si>
    <t>Norma</t>
  </si>
  <si>
    <t>Lápiz de carboncillo</t>
  </si>
  <si>
    <t>Paquete de 10 hojas de ¼ de Papel Acuarela</t>
  </si>
  <si>
    <t>Caja de pasteles secos no grasos</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</si>
  <si>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8 de Agosto únicamente</t>
    </r>
  </si>
  <si>
    <t>USB de 8GB para Sistemas.</t>
  </si>
  <si>
    <t>Diccionario Cualquiera de Nivel C1. Inglés – Inglés. Se sugiere Ed. Longman.</t>
  </si>
  <si>
    <t xml:space="preserve">8.  La fecha límite para hacer su pedido será hasta el 8 de Julio . Posterior a </t>
  </si>
  <si>
    <t>LONGMAN</t>
  </si>
  <si>
    <t>374</t>
  </si>
  <si>
    <t>375</t>
  </si>
  <si>
    <t>376</t>
  </si>
  <si>
    <t>001</t>
  </si>
  <si>
    <t>334</t>
  </si>
  <si>
    <t>339</t>
  </si>
  <si>
    <t>093</t>
  </si>
  <si>
    <t>313</t>
  </si>
  <si>
    <t>LISTA DE LIBROS Y ÚTILES AÑO 2017-2018</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</si>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</sst>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_(* #,##0.00_);_(* \(#,##0.00\);_(* &quot;-&quot;??_);_(@_)"/>
    <numFmt numFmtId="166" formatCode="_(&quot;$&quot;\ * #,##0_);_(&quot;$&quot;\ * \(#,##0\);_(&quot;$&quot;\ * &quot;-&quot;??_);_(@_)"/>
    <numFmt numFmtId="167" formatCode="_(* #,##0_);_(* \(#,##0\);_(* &quot;-&quot;??_);_(@_)"/>
    <numFmt numFmtId="168" formatCode="[$$-240A]#,##0"/>
  </numFmts>
  <fonts count="33"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b/>
      <sz val="13"/>
      <color theme="1"/>
      <name val="Calibri"/>
      <family val="2"/>
      <scheme val="minor"/>
    </font>
    <font>
      <b/>
      <sz val="12"/>
      <color theme="1"/>
      <name val="Calibri"/>
      <family val="2"/>
      <scheme val="minor"/>
    </font>
    <font>
      <sz val="11"/>
      <color rgb="FF000000"/>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s>
  <cellStyleXfs count="4">
    <xf numFmtId="0" fontId="0" fillId="0" borderId="0"/>
    <xf numFmtId="0" fontId="18" fillId="0" borderId="0" applyNumberFormat="0" applyFill="0" applyBorder="0" applyAlignment="0" applyProtection="0">
      <alignment vertical="top"/>
      <protection locked="0"/>
    </xf>
    <xf numFmtId="164" fontId="22" fillId="0" borderId="0" applyFont="0" applyFill="0" applyBorder="0" applyAlignment="0" applyProtection="0"/>
    <xf numFmtId="165" fontId="22" fillId="0" borderId="0" applyFont="0" applyFill="0" applyBorder="0" applyAlignment="0" applyProtection="0"/>
  </cellStyleXfs>
  <cellXfs count="90">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7"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8"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166" fontId="0" fillId="0" borderId="1" xfId="2" applyNumberFormat="1" applyFont="1" applyBorder="1"/>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7"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0" xfId="0" applyFont="1" applyBorder="1" applyAlignment="1">
      <alignment horizontal="left" indent="1"/>
    </xf>
    <xf numFmtId="166" fontId="0" fillId="0" borderId="1" xfId="2" applyNumberFormat="1" applyFont="1" applyBorder="1" applyAlignment="1">
      <alignment vertical="center"/>
    </xf>
    <xf numFmtId="0" fontId="29" fillId="3" borderId="9"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vertical="center"/>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0" fillId="0" borderId="10" xfId="0" applyFont="1" applyBorder="1" applyAlignment="1">
      <alignment horizontal="left" wrapText="1" indent="1"/>
    </xf>
    <xf numFmtId="0" fontId="0" fillId="0" borderId="1" xfId="0" applyFont="1" applyBorder="1" applyAlignment="1">
      <alignment horizontal="left" wrapText="1" indent="1"/>
    </xf>
    <xf numFmtId="0" fontId="0" fillId="0" borderId="10" xfId="0" applyFont="1" applyBorder="1" applyAlignment="1">
      <alignment horizontal="left" vertical="center" indent="1"/>
    </xf>
    <xf numFmtId="0" fontId="2" fillId="0" borderId="10" xfId="0" applyFont="1" applyBorder="1" applyAlignment="1">
      <alignment horizontal="left" indent="1"/>
    </xf>
    <xf numFmtId="0" fontId="0" fillId="0" borderId="1" xfId="0" applyFont="1" applyBorder="1" applyAlignment="1">
      <alignment horizontal="left" vertical="top" indent="1"/>
    </xf>
    <xf numFmtId="49" fontId="8" fillId="0" borderId="1" xfId="0" applyNumberFormat="1" applyFont="1" applyFill="1" applyBorder="1" applyAlignment="1" applyProtection="1">
      <alignment horizontal="center" vertical="top" wrapText="1"/>
    </xf>
    <xf numFmtId="0" fontId="9" fillId="0" borderId="0" xfId="0" applyFont="1" applyFill="1" applyAlignment="1" applyProtection="1">
      <alignment horizontal="left"/>
    </xf>
    <xf numFmtId="0" fontId="9" fillId="0" borderId="1" xfId="0" applyFont="1" applyBorder="1"/>
    <xf numFmtId="166" fontId="9" fillId="0" borderId="1" xfId="0" applyNumberFormat="1" applyFont="1" applyBorder="1"/>
    <xf numFmtId="0" fontId="30" fillId="0" borderId="0" xfId="0" applyFont="1" applyAlignment="1">
      <alignment horizontal="center" vertical="center"/>
    </xf>
    <xf numFmtId="0" fontId="0" fillId="0" borderId="0" xfId="0" applyFont="1" applyFill="1" applyBorder="1" applyAlignment="1" applyProtection="1">
      <protection locked="0"/>
    </xf>
    <xf numFmtId="0" fontId="0" fillId="0" borderId="1" xfId="0" applyFont="1" applyFill="1" applyBorder="1" applyAlignment="1" applyProtection="1">
      <alignment horizontal="center"/>
      <protection locked="0"/>
    </xf>
    <xf numFmtId="0" fontId="0" fillId="0" borderId="6" xfId="0" applyFont="1" applyBorder="1" applyAlignment="1">
      <alignment horizontal="left" vertical="center"/>
    </xf>
    <xf numFmtId="0" fontId="12" fillId="0" borderId="0" xfId="0" applyFont="1" applyFill="1" applyAlignment="1" applyProtection="1">
      <alignment horizontal="center"/>
    </xf>
    <xf numFmtId="0" fontId="17" fillId="0" borderId="0" xfId="0" applyFont="1" applyAlignment="1"/>
    <xf numFmtId="0" fontId="17" fillId="0" borderId="0" xfId="0" applyFont="1" applyAlignment="1">
      <alignment horizontal="center" vertical="center"/>
    </xf>
    <xf numFmtId="0" fontId="17"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49" fontId="14" fillId="0" borderId="0" xfId="0" applyNumberFormat="1" applyFont="1" applyFill="1"/>
    <xf numFmtId="0" fontId="11" fillId="0" borderId="11" xfId="0" applyFont="1" applyFill="1" applyBorder="1"/>
    <xf numFmtId="0" fontId="12" fillId="0" borderId="1" xfId="0" applyFont="1" applyFill="1" applyBorder="1"/>
    <xf numFmtId="168" fontId="12" fillId="0" borderId="12" xfId="0" applyNumberFormat="1" applyFont="1" applyFill="1" applyBorder="1" applyAlignment="1">
      <alignment horizontal="center"/>
    </xf>
    <xf numFmtId="0" fontId="9" fillId="0" borderId="0" xfId="0" applyFont="1" applyFill="1" applyBorder="1"/>
    <xf numFmtId="0" fontId="12" fillId="0" borderId="0" xfId="0" applyFont="1" applyFill="1" applyBorder="1"/>
    <xf numFmtId="168" fontId="12" fillId="0" borderId="0" xfId="0" applyNumberFormat="1" applyFont="1" applyFill="1" applyBorder="1" applyAlignment="1">
      <alignment horizontal="center"/>
    </xf>
    <xf numFmtId="0" fontId="0" fillId="0" borderId="1" xfId="0" applyBorder="1" applyAlignment="1">
      <alignment horizontal="left" indent="1"/>
    </xf>
    <xf numFmtId="49" fontId="8" fillId="0" borderId="0" xfId="0" applyNumberFormat="1" applyFont="1" applyFill="1" applyBorder="1" applyAlignment="1" applyProtection="1">
      <alignment horizontal="left" vertical="top" wrapText="1"/>
    </xf>
    <xf numFmtId="0" fontId="0" fillId="0" borderId="1" xfId="0" applyFont="1" applyBorder="1" applyAlignment="1">
      <alignment horizontal="left" vertical="top" wrapText="1" indent="1"/>
    </xf>
    <xf numFmtId="0" fontId="32" fillId="0" borderId="0" xfId="0" applyFont="1"/>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top" wrapText="1"/>
    </xf>
    <xf numFmtId="0" fontId="15" fillId="0" borderId="0" xfId="0" applyFont="1" applyAlignment="1">
      <alignment horizontal="center"/>
    </xf>
    <xf numFmtId="49" fontId="10" fillId="0" borderId="2" xfId="0" applyNumberFormat="1" applyFont="1" applyFill="1" applyBorder="1" applyAlignment="1" applyProtection="1">
      <alignment horizontal="center" vertical="center" textRotation="255" wrapText="1"/>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17" fillId="0" borderId="0" xfId="0" applyFont="1" applyAlignment="1">
      <alignment horizontal="center" vertic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6&#176;'!A1"/></Relationships>
</file>

<file path=xl/drawings/drawing1.xml><?xml version="1.0" encoding="utf-8"?>
<xdr:wsDr xmlns:xdr="http://schemas.openxmlformats.org/drawingml/2006/spreadsheetDrawing" xmlns:a="http://schemas.openxmlformats.org/drawingml/2006/main">
  <xdr:twoCellAnchor editAs="oneCell">
    <xdr:from>
      <xdr:col>2</xdr:col>
      <xdr:colOff>142875</xdr:colOff>
      <xdr:row>0</xdr:row>
      <xdr:rowOff>142875</xdr:rowOff>
    </xdr:from>
    <xdr:to>
      <xdr:col>3</xdr:col>
      <xdr:colOff>133351</xdr:colOff>
      <xdr:row>4</xdr:row>
      <xdr:rowOff>198965</xdr:rowOff>
    </xdr:to>
    <xdr:pic>
      <xdr:nvPicPr>
        <xdr:cNvPr id="2" name="1 Imagen">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962026" cy="846665"/>
        </a:xfrm>
        <a:prstGeom prst="rect">
          <a:avLst/>
        </a:prstGeom>
      </xdr:spPr>
    </xdr:pic>
    <xdr:clientData/>
  </xdr:twoCellAnchor>
  <xdr:twoCellAnchor editAs="oneCell">
    <xdr:from>
      <xdr:col>5</xdr:col>
      <xdr:colOff>10149</xdr:colOff>
      <xdr:row>0</xdr:row>
      <xdr:rowOff>123825</xdr:rowOff>
    </xdr:from>
    <xdr:to>
      <xdr:col>6</xdr:col>
      <xdr:colOff>819150</xdr:colOff>
      <xdr:row>4</xdr:row>
      <xdr:rowOff>190500</xdr:rowOff>
    </xdr:to>
    <xdr:pic>
      <xdr:nvPicPr>
        <xdr:cNvPr id="3" name="2 Imagen">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92074" y="123825"/>
          <a:ext cx="1675776" cy="857250"/>
        </a:xfrm>
        <a:prstGeom prst="rect">
          <a:avLst/>
        </a:prstGeom>
      </xdr:spPr>
    </xdr:pic>
    <xdr:clientData/>
  </xdr:twoCellAnchor>
  <xdr:twoCellAnchor>
    <xdr:from>
      <xdr:col>3</xdr:col>
      <xdr:colOff>1295400</xdr:colOff>
      <xdr:row>57</xdr:row>
      <xdr:rowOff>38100</xdr:rowOff>
    </xdr:from>
    <xdr:to>
      <xdr:col>3</xdr:col>
      <xdr:colOff>4067175</xdr:colOff>
      <xdr:row>58</xdr:row>
      <xdr:rowOff>171450</xdr:rowOff>
    </xdr:to>
    <xdr:sp macro="" textlink="">
      <xdr:nvSpPr>
        <xdr:cNvPr id="14" name="13 CuadroTexto">
          <a:hlinkClick xmlns:r="http://schemas.openxmlformats.org/officeDocument/2006/relationships" r:id="rId3"/>
        </xdr:cNvPr>
        <xdr:cNvSpPr txBox="1"/>
      </xdr:nvSpPr>
      <xdr:spPr>
        <a:xfrm>
          <a:off x="2647950" y="12096750"/>
          <a:ext cx="2771775" cy="323850"/>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1914525</xdr:colOff>
      <xdr:row>25</xdr:row>
      <xdr:rowOff>19052</xdr:rowOff>
    </xdr:from>
    <xdr:to>
      <xdr:col>3</xdr:col>
      <xdr:colOff>4495800</xdr:colOff>
      <xdr:row>25</xdr:row>
      <xdr:rowOff>190500</xdr:rowOff>
    </xdr:to>
    <xdr:sp macro="" textlink="">
      <xdr:nvSpPr>
        <xdr:cNvPr id="15" name="3 CuadroTexto"/>
        <xdr:cNvSpPr txBox="1"/>
      </xdr:nvSpPr>
      <xdr:spPr>
        <a:xfrm>
          <a:off x="3267075" y="6181727"/>
          <a:ext cx="2581275" cy="1714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Técnicas</a:t>
          </a:r>
          <a:r>
            <a:rPr lang="es-CO" sz="1100" baseline="0"/>
            <a:t> de Expresión e Inglés y Reading </a:t>
          </a:r>
          <a:endParaRPr lang="es-CO" sz="1100"/>
        </a:p>
      </xdr:txBody>
    </xdr:sp>
    <xdr:clientData/>
  </xdr:twoCellAnchor>
  <xdr:twoCellAnchor>
    <xdr:from>
      <xdr:col>3</xdr:col>
      <xdr:colOff>2162175</xdr:colOff>
      <xdr:row>26</xdr:row>
      <xdr:rowOff>28576</xdr:rowOff>
    </xdr:from>
    <xdr:to>
      <xdr:col>3</xdr:col>
      <xdr:colOff>3562350</xdr:colOff>
      <xdr:row>26</xdr:row>
      <xdr:rowOff>180976</xdr:rowOff>
    </xdr:to>
    <xdr:sp macro="" textlink="">
      <xdr:nvSpPr>
        <xdr:cNvPr id="16" name="4 CuadroTexto"/>
        <xdr:cNvSpPr txBox="1"/>
      </xdr:nvSpPr>
      <xdr:spPr>
        <a:xfrm>
          <a:off x="3514725" y="6381751"/>
          <a:ext cx="1400175" cy="152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Ética y Democracia</a:t>
          </a:r>
        </a:p>
      </xdr:txBody>
    </xdr:sp>
    <xdr:clientData/>
  </xdr:twoCellAnchor>
  <xdr:twoCellAnchor>
    <xdr:from>
      <xdr:col>3</xdr:col>
      <xdr:colOff>2247900</xdr:colOff>
      <xdr:row>27</xdr:row>
      <xdr:rowOff>38100</xdr:rowOff>
    </xdr:from>
    <xdr:to>
      <xdr:col>3</xdr:col>
      <xdr:colOff>4476750</xdr:colOff>
      <xdr:row>27</xdr:row>
      <xdr:rowOff>190499</xdr:rowOff>
    </xdr:to>
    <xdr:sp macro="" textlink="">
      <xdr:nvSpPr>
        <xdr:cNvPr id="17" name="5 CuadroTexto"/>
        <xdr:cNvSpPr txBox="1"/>
      </xdr:nvSpPr>
      <xdr:spPr>
        <a:xfrm>
          <a:off x="3600450" y="6581775"/>
          <a:ext cx="2228850" cy="1523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Geometría-Estadística,</a:t>
          </a:r>
          <a:r>
            <a:rPr lang="es-CO" sz="1100" baseline="0"/>
            <a:t> Religión y</a:t>
          </a:r>
          <a:endParaRPr lang="es-CO" sz="1100"/>
        </a:p>
      </xdr:txBody>
    </xdr:sp>
    <xdr:clientData/>
  </xdr:twoCellAnchor>
  <xdr:twoCellAnchor>
    <xdr:from>
      <xdr:col>3</xdr:col>
      <xdr:colOff>4162425</xdr:colOff>
      <xdr:row>27</xdr:row>
      <xdr:rowOff>9525</xdr:rowOff>
    </xdr:from>
    <xdr:to>
      <xdr:col>3</xdr:col>
      <xdr:colOff>5153025</xdr:colOff>
      <xdr:row>28</xdr:row>
      <xdr:rowOff>0</xdr:rowOff>
    </xdr:to>
    <xdr:sp macro="" textlink="">
      <xdr:nvSpPr>
        <xdr:cNvPr id="18" name="6 CuadroTexto"/>
        <xdr:cNvSpPr txBox="1"/>
      </xdr:nvSpPr>
      <xdr:spPr>
        <a:xfrm>
          <a:off x="5514975" y="6553200"/>
          <a:ext cx="9906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Contabilidad.</a:t>
          </a:r>
        </a:p>
      </xdr:txBody>
    </xdr:sp>
    <xdr:clientData/>
  </xdr:twoCellAnchor>
  <xdr:twoCellAnchor>
    <xdr:from>
      <xdr:col>3</xdr:col>
      <xdr:colOff>3076575</xdr:colOff>
      <xdr:row>27</xdr:row>
      <xdr:rowOff>200025</xdr:rowOff>
    </xdr:from>
    <xdr:to>
      <xdr:col>4</xdr:col>
      <xdr:colOff>104775</xdr:colOff>
      <xdr:row>28</xdr:row>
      <xdr:rowOff>228600</xdr:rowOff>
    </xdr:to>
    <xdr:sp macro="" textlink="">
      <xdr:nvSpPr>
        <xdr:cNvPr id="19" name="7 CuadroTexto"/>
        <xdr:cNvSpPr txBox="1"/>
      </xdr:nvSpPr>
      <xdr:spPr>
        <a:xfrm>
          <a:off x="4972050" y="6934200"/>
          <a:ext cx="23050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 </a:t>
          </a:r>
        </a:p>
      </xdr:txBody>
    </xdr:sp>
    <xdr:clientData/>
  </xdr:twoCellAnchor>
  <xdr:twoCellAnchor>
    <xdr:from>
      <xdr:col>3</xdr:col>
      <xdr:colOff>1971675</xdr:colOff>
      <xdr:row>29</xdr:row>
      <xdr:rowOff>19050</xdr:rowOff>
    </xdr:from>
    <xdr:to>
      <xdr:col>3</xdr:col>
      <xdr:colOff>3324225</xdr:colOff>
      <xdr:row>30</xdr:row>
      <xdr:rowOff>0</xdr:rowOff>
    </xdr:to>
    <xdr:sp macro="" textlink="">
      <xdr:nvSpPr>
        <xdr:cNvPr id="20" name="8 CuadroTexto"/>
        <xdr:cNvSpPr txBox="1"/>
      </xdr:nvSpPr>
      <xdr:spPr>
        <a:xfrm>
          <a:off x="3324225" y="7162800"/>
          <a:ext cx="1352550" cy="171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Español.</a:t>
          </a:r>
        </a:p>
      </xdr:txBody>
    </xdr:sp>
    <xdr:clientData/>
  </xdr:twoCellAnchor>
  <xdr:twoCellAnchor>
    <xdr:from>
      <xdr:col>3</xdr:col>
      <xdr:colOff>3057525</xdr:colOff>
      <xdr:row>32</xdr:row>
      <xdr:rowOff>28575</xdr:rowOff>
    </xdr:from>
    <xdr:to>
      <xdr:col>4</xdr:col>
      <xdr:colOff>85725</xdr:colOff>
      <xdr:row>32</xdr:row>
      <xdr:rowOff>171450</xdr:rowOff>
    </xdr:to>
    <xdr:sp macro="" textlink="">
      <xdr:nvSpPr>
        <xdr:cNvPr id="21" name="10 CuadroTexto"/>
        <xdr:cNvSpPr txBox="1"/>
      </xdr:nvSpPr>
      <xdr:spPr>
        <a:xfrm>
          <a:off x="4410075" y="7743825"/>
          <a:ext cx="23050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 Matemáticas, Biología y Sociales</a:t>
          </a:r>
        </a:p>
      </xdr:txBody>
    </xdr:sp>
    <xdr:clientData/>
  </xdr:twoCellAnchor>
  <xdr:oneCellAnchor>
    <xdr:from>
      <xdr:col>3</xdr:col>
      <xdr:colOff>28575</xdr:colOff>
      <xdr:row>19</xdr:row>
      <xdr:rowOff>304800</xdr:rowOff>
    </xdr:from>
    <xdr:ext cx="3955955" cy="264560"/>
    <xdr:sp macro="" textlink="">
      <xdr:nvSpPr>
        <xdr:cNvPr id="23" name="CuadroTexto 22"/>
        <xdr:cNvSpPr txBox="1"/>
      </xdr:nvSpPr>
      <xdr:spPr>
        <a:xfrm>
          <a:off x="1381125" y="4743450"/>
          <a:ext cx="395595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La tecnología</a:t>
          </a:r>
          <a:r>
            <a:rPr lang="es-ES" sz="1100" baseline="0"/>
            <a:t> se adquire diretamente con la editorial en el colegio.</a:t>
          </a:r>
          <a:endParaRPr lang="es-ES" sz="1100"/>
        </a:p>
      </xdr:txBody>
    </xdr:sp>
    <xdr:clientData/>
  </xdr:oneCellAnchor>
  <xdr:oneCellAnchor>
    <xdr:from>
      <xdr:col>3</xdr:col>
      <xdr:colOff>28575</xdr:colOff>
      <xdr:row>22</xdr:row>
      <xdr:rowOff>133350</xdr:rowOff>
    </xdr:from>
    <xdr:ext cx="1800365" cy="264560"/>
    <xdr:sp macro="" textlink="">
      <xdr:nvSpPr>
        <xdr:cNvPr id="24" name="CuadroTexto 23"/>
        <xdr:cNvSpPr txBox="1"/>
      </xdr:nvSpPr>
      <xdr:spPr>
        <a:xfrm>
          <a:off x="1381125" y="5524500"/>
          <a:ext cx="18003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a:t>
          </a:r>
        </a:p>
      </xdr:txBody>
    </xdr:sp>
    <xdr:clientData/>
  </xdr:oneCellAnchor>
  <xdr:oneCellAnchor>
    <xdr:from>
      <xdr:col>3</xdr:col>
      <xdr:colOff>2295525</xdr:colOff>
      <xdr:row>19</xdr:row>
      <xdr:rowOff>533400</xdr:rowOff>
    </xdr:from>
    <xdr:ext cx="1800365" cy="264560"/>
    <xdr:sp macro="" textlink="">
      <xdr:nvSpPr>
        <xdr:cNvPr id="25" name="CuadroTexto 24"/>
        <xdr:cNvSpPr txBox="1"/>
      </xdr:nvSpPr>
      <xdr:spPr>
        <a:xfrm>
          <a:off x="3648075" y="4972050"/>
          <a:ext cx="18003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a:t>
          </a:r>
        </a:p>
      </xdr:txBody>
    </xdr:sp>
    <xdr:clientData/>
  </xdr:oneCellAnchor>
  <xdr:oneCellAnchor>
    <xdr:from>
      <xdr:col>3</xdr:col>
      <xdr:colOff>2362200</xdr:colOff>
      <xdr:row>20</xdr:row>
      <xdr:rowOff>152400</xdr:rowOff>
    </xdr:from>
    <xdr:ext cx="1563313" cy="264560"/>
    <xdr:sp macro="" textlink="">
      <xdr:nvSpPr>
        <xdr:cNvPr id="26" name="CuadroTexto 25"/>
        <xdr:cNvSpPr txBox="1"/>
      </xdr:nvSpPr>
      <xdr:spPr>
        <a:xfrm>
          <a:off x="3714750" y="5162550"/>
          <a:ext cx="1563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a:t>
          </a:r>
          <a:r>
            <a:rPr lang="es-ES" sz="1100" baseline="0"/>
            <a:t> a 11°</a:t>
          </a:r>
          <a:r>
            <a:rPr lang="es-ES" sz="1100"/>
            <a:t>.</a:t>
          </a:r>
        </a:p>
      </xdr:txBody>
    </xdr:sp>
    <xdr:clientData/>
  </xdr:oneCellAnchor>
  <xdr:oneCellAnchor>
    <xdr:from>
      <xdr:col>3</xdr:col>
      <xdr:colOff>838200</xdr:colOff>
      <xdr:row>19</xdr:row>
      <xdr:rowOff>152400</xdr:rowOff>
    </xdr:from>
    <xdr:ext cx="2118785" cy="264560"/>
    <xdr:sp macro="" textlink="">
      <xdr:nvSpPr>
        <xdr:cNvPr id="27" name="CuadroTexto 26"/>
        <xdr:cNvSpPr txBox="1"/>
      </xdr:nvSpPr>
      <xdr:spPr>
        <a:xfrm>
          <a:off x="2190750" y="4591050"/>
          <a:ext cx="2118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Para los grados 6°, 7°, 8°, 9° y 11°.</a:t>
          </a:r>
        </a:p>
      </xdr:txBody>
    </xdr:sp>
    <xdr:clientData/>
  </xdr:oneCellAnchor>
  <xdr:twoCellAnchor>
    <xdr:from>
      <xdr:col>3</xdr:col>
      <xdr:colOff>1981200</xdr:colOff>
      <xdr:row>31</xdr:row>
      <xdr:rowOff>19050</xdr:rowOff>
    </xdr:from>
    <xdr:to>
      <xdr:col>3</xdr:col>
      <xdr:colOff>3333750</xdr:colOff>
      <xdr:row>32</xdr:row>
      <xdr:rowOff>0</xdr:rowOff>
    </xdr:to>
    <xdr:sp macro="" textlink="">
      <xdr:nvSpPr>
        <xdr:cNvPr id="28" name="8 CuadroTexto"/>
        <xdr:cNvSpPr txBox="1"/>
      </xdr:nvSpPr>
      <xdr:spPr>
        <a:xfrm>
          <a:off x="3333750" y="7543800"/>
          <a:ext cx="13525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 Español.</a:t>
          </a:r>
        </a:p>
      </xdr:txBody>
    </xdr:sp>
    <xdr:clientData/>
  </xdr:twoCellAnchor>
  <xdr:twoCellAnchor>
    <xdr:from>
      <xdr:col>3</xdr:col>
      <xdr:colOff>2324100</xdr:colOff>
      <xdr:row>29</xdr:row>
      <xdr:rowOff>180974</xdr:rowOff>
    </xdr:from>
    <xdr:to>
      <xdr:col>4</xdr:col>
      <xdr:colOff>219075</xdr:colOff>
      <xdr:row>31</xdr:row>
      <xdr:rowOff>19049</xdr:rowOff>
    </xdr:to>
    <xdr:sp macro="" textlink="">
      <xdr:nvSpPr>
        <xdr:cNvPr id="29" name="8 CuadroTexto"/>
        <xdr:cNvSpPr txBox="1"/>
      </xdr:nvSpPr>
      <xdr:spPr>
        <a:xfrm>
          <a:off x="3676650" y="7324724"/>
          <a:ext cx="31718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de</a:t>
          </a:r>
          <a:r>
            <a:rPr lang="es-CO" sz="1100" baseline="0"/>
            <a:t> 40 hojas, para Geografía, Historia, Biología.</a:t>
          </a:r>
          <a:endParaRPr lang="es-CO" sz="1100"/>
        </a:p>
      </xdr:txBody>
    </xdr:sp>
    <xdr:clientData/>
  </xdr:twoCellAnchor>
  <xdr:twoCellAnchor>
    <xdr:from>
      <xdr:col>3</xdr:col>
      <xdr:colOff>1409700</xdr:colOff>
      <xdr:row>40</xdr:row>
      <xdr:rowOff>9525</xdr:rowOff>
    </xdr:from>
    <xdr:to>
      <xdr:col>3</xdr:col>
      <xdr:colOff>3714750</xdr:colOff>
      <xdr:row>41</xdr:row>
      <xdr:rowOff>9525</xdr:rowOff>
    </xdr:to>
    <xdr:sp macro="" textlink="">
      <xdr:nvSpPr>
        <xdr:cNvPr id="30" name="7 CuadroTexto"/>
        <xdr:cNvSpPr txBox="1"/>
      </xdr:nvSpPr>
      <xdr:spPr>
        <a:xfrm>
          <a:off x="2762250" y="9248775"/>
          <a:ext cx="23050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o</a:t>
          </a:r>
          <a:r>
            <a:rPr lang="es-CO" sz="1100" baseline="0"/>
            <a:t> negro para mapas.</a:t>
          </a:r>
          <a:endParaRPr lang="es-CO" sz="1100"/>
        </a:p>
      </xdr:txBody>
    </xdr:sp>
    <xdr:clientData/>
  </xdr:twoCellAnchor>
  <xdr:twoCellAnchor>
    <xdr:from>
      <xdr:col>3</xdr:col>
      <xdr:colOff>4305301</xdr:colOff>
      <xdr:row>25</xdr:row>
      <xdr:rowOff>9527</xdr:rowOff>
    </xdr:from>
    <xdr:to>
      <xdr:col>3</xdr:col>
      <xdr:colOff>5257801</xdr:colOff>
      <xdr:row>26</xdr:row>
      <xdr:rowOff>0</xdr:rowOff>
    </xdr:to>
    <xdr:sp macro="" textlink="">
      <xdr:nvSpPr>
        <xdr:cNvPr id="31" name="3 CuadroTexto"/>
        <xdr:cNvSpPr txBox="1"/>
      </xdr:nvSpPr>
      <xdr:spPr>
        <a:xfrm>
          <a:off x="6200776" y="6362702"/>
          <a:ext cx="952500" cy="180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and</a:t>
          </a:r>
          <a:r>
            <a:rPr lang="es-CO" sz="1100" baseline="0"/>
            <a:t> Writing.</a:t>
          </a:r>
          <a:endParaRPr lang="es-CO" sz="1100"/>
        </a:p>
      </xdr:txBody>
    </xdr:sp>
    <xdr:clientData/>
  </xdr:twoCellAnchor>
  <xdr:twoCellAnchor>
    <xdr:from>
      <xdr:col>3</xdr:col>
      <xdr:colOff>19050</xdr:colOff>
      <xdr:row>28</xdr:row>
      <xdr:rowOff>171450</xdr:rowOff>
    </xdr:from>
    <xdr:to>
      <xdr:col>3</xdr:col>
      <xdr:colOff>1438275</xdr:colOff>
      <xdr:row>29</xdr:row>
      <xdr:rowOff>38100</xdr:rowOff>
    </xdr:to>
    <xdr:sp macro="" textlink="">
      <xdr:nvSpPr>
        <xdr:cNvPr id="32" name="7 CuadroTexto"/>
        <xdr:cNvSpPr txBox="1"/>
      </xdr:nvSpPr>
      <xdr:spPr>
        <a:xfrm>
          <a:off x="1371600" y="6934200"/>
          <a:ext cx="14192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(Historia y Geografía)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638175</xdr:colOff>
      <xdr:row>0</xdr:row>
      <xdr:rowOff>180975</xdr:rowOff>
    </xdr:from>
    <xdr:to>
      <xdr:col>11</xdr:col>
      <xdr:colOff>552450</xdr:colOff>
      <xdr:row>55</xdr:row>
      <xdr:rowOff>100755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8375" y="180975"/>
          <a:ext cx="6772275" cy="10397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37"/>
  <sheetViews>
    <sheetView tabSelected="1" zoomScale="90" zoomScaleNormal="90" workbookViewId="0"/>
  </sheetViews>
  <sheetFormatPr baseColWidth="10" defaultRowHeight="15" x14ac:dyDescent="0.25"/>
  <cols>
    <col min="1" max="2" width="7.28515625" customWidth="1"/>
    <col min="3" max="3" width="16" customWidth="1"/>
    <col min="4" max="4" width="96.5703125" customWidth="1"/>
    <col min="5" max="5" width="15.7109375" customWidth="1"/>
    <col min="6" max="6" width="24.5703125" customWidth="1"/>
    <col min="7" max="7" width="18.28515625" bestFit="1" customWidth="1"/>
  </cols>
  <sheetData>
    <row r="1" spans="1:7" x14ac:dyDescent="0.25">
      <c r="D1" s="41"/>
    </row>
    <row r="2" spans="1:7" ht="21" x14ac:dyDescent="0.35">
      <c r="A2" s="78" t="s">
        <v>31</v>
      </c>
      <c r="B2" s="78"/>
      <c r="C2" s="78"/>
      <c r="D2" s="78"/>
      <c r="E2" s="78"/>
      <c r="F2" s="78"/>
      <c r="G2" s="78"/>
    </row>
    <row r="3" spans="1:7" ht="9" customHeight="1" x14ac:dyDescent="0.25">
      <c r="A3" s="1"/>
      <c r="B3" s="1"/>
      <c r="C3" s="1"/>
      <c r="D3" s="28"/>
      <c r="F3" s="1"/>
    </row>
    <row r="4" spans="1:7" ht="23.25" x14ac:dyDescent="0.25">
      <c r="A4" s="1"/>
      <c r="B4" s="1"/>
      <c r="C4" s="1"/>
      <c r="D4" s="33" t="s">
        <v>41</v>
      </c>
      <c r="E4" s="14"/>
      <c r="F4" s="1"/>
    </row>
    <row r="5" spans="1:7" ht="18.75" customHeight="1" x14ac:dyDescent="0.25">
      <c r="B5" s="13"/>
      <c r="C5" s="13"/>
      <c r="D5" s="29"/>
      <c r="E5" s="13"/>
      <c r="F5" s="13"/>
    </row>
    <row r="6" spans="1:7" ht="18.75" customHeight="1" x14ac:dyDescent="0.35">
      <c r="D6" s="34" t="s">
        <v>17</v>
      </c>
      <c r="E6" s="26"/>
    </row>
    <row r="7" spans="1:7" x14ac:dyDescent="0.25">
      <c r="D7" s="11"/>
      <c r="E7" s="11"/>
    </row>
    <row r="8" spans="1:7" ht="21" x14ac:dyDescent="0.25">
      <c r="D8" s="40" t="s">
        <v>37</v>
      </c>
      <c r="E8" s="39"/>
    </row>
    <row r="9" spans="1:7" ht="21" x14ac:dyDescent="0.25">
      <c r="D9" s="79" t="s">
        <v>24</v>
      </c>
      <c r="E9" s="79"/>
    </row>
    <row r="10" spans="1:7" ht="21" x14ac:dyDescent="0.25">
      <c r="D10" s="30"/>
      <c r="E10" s="30"/>
    </row>
    <row r="11" spans="1:7" ht="18.75" x14ac:dyDescent="0.25">
      <c r="D11" s="21"/>
      <c r="E11" s="21"/>
    </row>
    <row r="12" spans="1:7" ht="34.5" x14ac:dyDescent="0.25">
      <c r="A12" s="17"/>
      <c r="B12" s="18"/>
      <c r="C12" s="22"/>
      <c r="D12" s="35" t="s">
        <v>20</v>
      </c>
      <c r="E12" s="35" t="s">
        <v>25</v>
      </c>
      <c r="F12" s="35" t="s">
        <v>21</v>
      </c>
      <c r="G12" s="35" t="s">
        <v>26</v>
      </c>
    </row>
    <row r="13" spans="1:7" ht="21" x14ac:dyDescent="0.25">
      <c r="A13" s="17"/>
      <c r="C13" s="35" t="s">
        <v>23</v>
      </c>
      <c r="D13" s="42"/>
      <c r="E13" s="42"/>
      <c r="F13" s="42"/>
      <c r="G13" s="42"/>
    </row>
    <row r="14" spans="1:7" ht="21" x14ac:dyDescent="0.25">
      <c r="A14" s="17"/>
      <c r="C14" s="35" t="s">
        <v>22</v>
      </c>
      <c r="D14" s="42"/>
      <c r="E14" s="42"/>
      <c r="F14" s="23"/>
      <c r="G14" s="24"/>
    </row>
    <row r="15" spans="1:7" x14ac:dyDescent="0.25">
      <c r="A15" s="17"/>
      <c r="B15" s="19"/>
      <c r="C15" s="19"/>
      <c r="D15" s="18"/>
      <c r="E15" s="18"/>
      <c r="F15" s="18"/>
      <c r="G15" s="20"/>
    </row>
    <row r="16" spans="1:7" ht="18.75" x14ac:dyDescent="0.3">
      <c r="D16" s="12" t="s">
        <v>10</v>
      </c>
      <c r="E16" s="12"/>
    </row>
    <row r="17" spans="4:5" ht="18.75" x14ac:dyDescent="0.3">
      <c r="D17" s="12" t="s">
        <v>11</v>
      </c>
      <c r="E17" s="12"/>
    </row>
    <row r="18" spans="4:5" ht="18.75" x14ac:dyDescent="0.3">
      <c r="D18" s="12" t="s">
        <v>12</v>
      </c>
      <c r="E18" s="12"/>
    </row>
    <row r="19" spans="4:5" ht="18.75" x14ac:dyDescent="0.3">
      <c r="D19" s="12" t="s">
        <v>13</v>
      </c>
      <c r="E19" s="12"/>
    </row>
    <row r="20" spans="4:5" ht="18.75" x14ac:dyDescent="0.3">
      <c r="D20" s="12" t="s">
        <v>173</v>
      </c>
      <c r="E20" s="12"/>
    </row>
    <row r="21" spans="4:5" ht="18.75" x14ac:dyDescent="0.3">
      <c r="D21" s="12" t="s">
        <v>174</v>
      </c>
      <c r="E21" s="12"/>
    </row>
    <row r="22" spans="4:5" ht="18.75" x14ac:dyDescent="0.3">
      <c r="D22" s="12" t="s">
        <v>32</v>
      </c>
      <c r="E22" s="12"/>
    </row>
    <row r="23" spans="4:5" ht="18.75" x14ac:dyDescent="0.3">
      <c r="D23" s="12" t="s">
        <v>34</v>
      </c>
      <c r="E23" s="12"/>
    </row>
    <row r="24" spans="4:5" ht="18.75" x14ac:dyDescent="0.3">
      <c r="D24" s="12" t="s">
        <v>14</v>
      </c>
      <c r="E24" s="12"/>
    </row>
    <row r="25" spans="4:5" ht="18.75" x14ac:dyDescent="0.3">
      <c r="D25" s="12" t="s">
        <v>15</v>
      </c>
      <c r="E25" s="12"/>
    </row>
    <row r="26" spans="4:5" ht="18.75" x14ac:dyDescent="0.3">
      <c r="D26" s="12" t="s">
        <v>161</v>
      </c>
      <c r="E26" s="12"/>
    </row>
    <row r="27" spans="4:5" ht="18.75" x14ac:dyDescent="0.3">
      <c r="D27" s="12" t="s">
        <v>16</v>
      </c>
      <c r="E27" s="12"/>
    </row>
    <row r="28" spans="4:5" ht="18.75" x14ac:dyDescent="0.3">
      <c r="D28" s="12" t="s">
        <v>158</v>
      </c>
      <c r="E28" s="12"/>
    </row>
    <row r="29" spans="4:5" ht="18.75" x14ac:dyDescent="0.3">
      <c r="D29" s="12" t="s">
        <v>172</v>
      </c>
      <c r="E29" s="12"/>
    </row>
    <row r="30" spans="4:5" ht="18.75" x14ac:dyDescent="0.3">
      <c r="D30" s="12" t="s">
        <v>19</v>
      </c>
      <c r="E30" s="12"/>
    </row>
    <row r="31" spans="4:5" ht="18.75" x14ac:dyDescent="0.3">
      <c r="D31" s="12" t="s">
        <v>33</v>
      </c>
      <c r="E31" s="12"/>
    </row>
    <row r="32" spans="4:5" ht="19.5" thickBot="1" x14ac:dyDescent="0.35">
      <c r="D32" s="12"/>
      <c r="E32" s="12"/>
    </row>
    <row r="33" spans="2:5" ht="24.75" thickTop="1" thickBot="1" x14ac:dyDescent="0.3">
      <c r="B33" s="16"/>
      <c r="D33" s="38" t="s">
        <v>18</v>
      </c>
      <c r="E33" s="25"/>
    </row>
    <row r="34" spans="2:5" ht="15.75" thickTop="1" x14ac:dyDescent="0.25"/>
    <row r="35" spans="2:5" ht="18.75" x14ac:dyDescent="0.3">
      <c r="D35" s="12" t="s">
        <v>38</v>
      </c>
    </row>
    <row r="36" spans="2:5" ht="18.75" x14ac:dyDescent="0.3">
      <c r="D36" s="12" t="s">
        <v>39</v>
      </c>
    </row>
    <row r="37" spans="2:5" ht="18.75" x14ac:dyDescent="0.3">
      <c r="D37" s="12" t="s">
        <v>40</v>
      </c>
    </row>
  </sheetData>
  <sheetProtection algorithmName="SHA-512" hashValue="b3Nm9S4bk/bruR3sqM2OjGOXslho2ei31EIQO5XtCZnJmM8pPZDpDvWulxmtaWLYKdmbxyN3Pi9d8oP+iSionA==" saltValue="vRVIhQ0IxrjsooMZa9ah+A==" spinCount="100000" sheet="1" objects="1" scenarios="1"/>
  <protectedRanges>
    <protectedRange sqref="D13:G14" name="Rango2"/>
  </protectedRanges>
  <mergeCells count="2">
    <mergeCell ref="A2:G2"/>
    <mergeCell ref="D9:E9"/>
  </mergeCells>
  <hyperlinks>
    <hyperlink ref="D33" location="'GRADO 6°'!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79"/>
  <sheetViews>
    <sheetView zoomScaleNormal="100" workbookViewId="0">
      <selection activeCell="D3" sqref="D3"/>
    </sheetView>
  </sheetViews>
  <sheetFormatPr baseColWidth="10" defaultColWidth="10.85546875" defaultRowHeight="15" x14ac:dyDescent="0.25"/>
  <cols>
    <col min="1" max="1" width="5.7109375" style="1" customWidth="1"/>
    <col min="2" max="2" width="8.140625" style="1" hidden="1" customWidth="1"/>
    <col min="3" max="3" width="14.5703125" style="1" customWidth="1"/>
    <col min="4" max="4" width="79.140625" style="1" customWidth="1"/>
    <col min="5" max="5" width="17.28515625" style="1" customWidth="1"/>
    <col min="6" max="6" width="13" style="1" bestFit="1" customWidth="1"/>
    <col min="7" max="7" width="14.140625" style="1" bestFit="1" customWidth="1"/>
    <col min="8" max="15" width="10.85546875" style="1" hidden="1" customWidth="1"/>
    <col min="16" max="16384" width="10.85546875" style="1"/>
  </cols>
  <sheetData>
    <row r="1" spans="1:15" ht="23.25" x14ac:dyDescent="0.25">
      <c r="A1" s="31"/>
      <c r="D1" s="2" t="s">
        <v>0</v>
      </c>
    </row>
    <row r="2" spans="1:15" ht="9" customHeight="1" x14ac:dyDescent="0.25">
      <c r="D2" s="2"/>
    </row>
    <row r="3" spans="1:15" ht="21" x14ac:dyDescent="0.25">
      <c r="D3" s="44" t="s">
        <v>171</v>
      </c>
    </row>
    <row r="4" spans="1:15" ht="9" customHeight="1" x14ac:dyDescent="0.25"/>
    <row r="5" spans="1:15" ht="18.75" x14ac:dyDescent="0.25">
      <c r="A5" s="84" t="s">
        <v>41</v>
      </c>
      <c r="B5" s="84"/>
      <c r="C5" s="84"/>
      <c r="D5" s="84"/>
      <c r="E5" s="84"/>
    </row>
    <row r="6" spans="1:15" ht="6" customHeight="1" x14ac:dyDescent="0.25">
      <c r="A6" s="2"/>
      <c r="B6" s="2"/>
      <c r="C6" s="2"/>
      <c r="D6" s="2"/>
      <c r="E6" s="2"/>
    </row>
    <row r="7" spans="1:15" x14ac:dyDescent="0.25">
      <c r="A7" s="80" t="s">
        <v>1</v>
      </c>
      <c r="B7" s="80"/>
      <c r="C7" s="80"/>
      <c r="D7" s="80"/>
      <c r="E7" s="80"/>
    </row>
    <row r="8" spans="1:15" ht="8.25" customHeight="1" x14ac:dyDescent="0.25">
      <c r="A8" s="2"/>
      <c r="B8" s="2"/>
      <c r="C8" s="2"/>
      <c r="D8" s="2"/>
      <c r="E8" s="2"/>
    </row>
    <row r="9" spans="1:15" x14ac:dyDescent="0.25">
      <c r="A9" s="45" t="s">
        <v>2</v>
      </c>
      <c r="B9" s="46" t="s">
        <v>3</v>
      </c>
      <c r="C9" s="46" t="s">
        <v>4</v>
      </c>
      <c r="D9" s="46" t="s">
        <v>5</v>
      </c>
      <c r="E9" s="47" t="s">
        <v>6</v>
      </c>
      <c r="F9" s="46" t="s">
        <v>42</v>
      </c>
      <c r="G9" s="46" t="s">
        <v>30</v>
      </c>
    </row>
    <row r="10" spans="1:15" ht="29.25" customHeight="1" x14ac:dyDescent="0.25">
      <c r="A10" s="43">
        <v>1</v>
      </c>
      <c r="B10" s="3" t="s">
        <v>43</v>
      </c>
      <c r="C10" s="81" t="s">
        <v>44</v>
      </c>
      <c r="D10" s="4" t="s">
        <v>97</v>
      </c>
      <c r="E10" s="48" t="s">
        <v>153</v>
      </c>
      <c r="F10" s="37">
        <v>21000</v>
      </c>
      <c r="G10" s="37">
        <f>+F10*A10</f>
        <v>21000</v>
      </c>
      <c r="H10" s="1">
        <f>INSTRUCTIVO!$D$13</f>
        <v>0</v>
      </c>
      <c r="I10" s="1">
        <f>INSTRUCTIVO!$E$13</f>
        <v>0</v>
      </c>
      <c r="J10" s="1">
        <f>INSTRUCTIVO!$F$13</f>
        <v>0</v>
      </c>
      <c r="K10" s="1">
        <f>INSTRUCTIVO!$G$13</f>
        <v>0</v>
      </c>
      <c r="L10" s="1">
        <f>INSTRUCTIVO!$D$14</f>
        <v>0</v>
      </c>
      <c r="M10" s="1">
        <f>INSTRUCTIVO!$E$14</f>
        <v>0</v>
      </c>
      <c r="N10" s="1" t="str">
        <f>$A$5</f>
        <v>GRADO SEXTO</v>
      </c>
      <c r="O10" s="1">
        <f>$A$1</f>
        <v>0</v>
      </c>
    </row>
    <row r="11" spans="1:15" ht="30" customHeight="1" x14ac:dyDescent="0.25">
      <c r="A11" s="43">
        <v>1</v>
      </c>
      <c r="B11" s="3" t="s">
        <v>45</v>
      </c>
      <c r="C11" s="83"/>
      <c r="D11" s="4" t="s">
        <v>98</v>
      </c>
      <c r="E11" s="48" t="s">
        <v>153</v>
      </c>
      <c r="F11" s="37">
        <v>13000</v>
      </c>
      <c r="G11" s="37">
        <f t="shared" ref="G11:G57" si="0">+F11*A11</f>
        <v>13000</v>
      </c>
      <c r="H11" s="1">
        <f>INSTRUCTIVO!$D$13</f>
        <v>0</v>
      </c>
      <c r="I11" s="1">
        <f>INSTRUCTIVO!$E$13</f>
        <v>0</v>
      </c>
      <c r="J11" s="1">
        <f>INSTRUCTIVO!$F$13</f>
        <v>0</v>
      </c>
      <c r="K11" s="1">
        <f>INSTRUCTIVO!$G$13</f>
        <v>0</v>
      </c>
      <c r="L11" s="1">
        <f>INSTRUCTIVO!$D$14</f>
        <v>0</v>
      </c>
      <c r="M11" s="1">
        <f>INSTRUCTIVO!$E$14</f>
        <v>0</v>
      </c>
      <c r="N11" s="1" t="str">
        <f t="shared" ref="N11:N58" si="1">$A$5</f>
        <v>GRADO SEXTO</v>
      </c>
      <c r="O11" s="1">
        <f t="shared" ref="O11:O58" si="2">$A$1</f>
        <v>0</v>
      </c>
    </row>
    <row r="12" spans="1:15" ht="30" x14ac:dyDescent="0.25">
      <c r="A12" s="43">
        <v>1</v>
      </c>
      <c r="B12" s="3" t="s">
        <v>46</v>
      </c>
      <c r="C12" s="81" t="s">
        <v>7</v>
      </c>
      <c r="D12" s="49" t="s">
        <v>142</v>
      </c>
      <c r="E12" s="50" t="s">
        <v>99</v>
      </c>
      <c r="F12" s="27">
        <v>78800</v>
      </c>
      <c r="G12" s="27">
        <f t="shared" si="0"/>
        <v>78800</v>
      </c>
      <c r="H12" s="1">
        <f>INSTRUCTIVO!$D$13</f>
        <v>0</v>
      </c>
      <c r="I12" s="1">
        <f>INSTRUCTIVO!$E$13</f>
        <v>0</v>
      </c>
      <c r="J12" s="1">
        <f>INSTRUCTIVO!$F$13</f>
        <v>0</v>
      </c>
      <c r="K12" s="1">
        <f>INSTRUCTIVO!$G$13</f>
        <v>0</v>
      </c>
      <c r="L12" s="1">
        <f>INSTRUCTIVO!$D$14</f>
        <v>0</v>
      </c>
      <c r="M12" s="1">
        <f>INSTRUCTIVO!$E$14</f>
        <v>0</v>
      </c>
      <c r="N12" s="1" t="str">
        <f t="shared" si="1"/>
        <v>GRADO SEXTO</v>
      </c>
      <c r="O12" s="1">
        <f t="shared" si="2"/>
        <v>0</v>
      </c>
    </row>
    <row r="13" spans="1:15" x14ac:dyDescent="0.25">
      <c r="A13" s="43">
        <v>1</v>
      </c>
      <c r="B13" s="3" t="s">
        <v>47</v>
      </c>
      <c r="C13" s="82"/>
      <c r="D13" s="5" t="s">
        <v>100</v>
      </c>
      <c r="E13" s="36" t="s">
        <v>154</v>
      </c>
      <c r="F13" s="27">
        <v>20300</v>
      </c>
      <c r="G13" s="27">
        <f t="shared" si="0"/>
        <v>20300</v>
      </c>
      <c r="H13" s="1">
        <f>INSTRUCTIVO!$D$13</f>
        <v>0</v>
      </c>
      <c r="I13" s="1">
        <f>INSTRUCTIVO!$E$13</f>
        <v>0</v>
      </c>
      <c r="J13" s="1">
        <f>INSTRUCTIVO!$F$13</f>
        <v>0</v>
      </c>
      <c r="K13" s="1">
        <f>INSTRUCTIVO!$G$13</f>
        <v>0</v>
      </c>
      <c r="L13" s="1">
        <f>INSTRUCTIVO!$D$14</f>
        <v>0</v>
      </c>
      <c r="M13" s="1">
        <f>INSTRUCTIVO!$E$14</f>
        <v>0</v>
      </c>
      <c r="N13" s="1" t="str">
        <f t="shared" si="1"/>
        <v>GRADO SEXTO</v>
      </c>
      <c r="O13" s="1">
        <f t="shared" si="2"/>
        <v>0</v>
      </c>
    </row>
    <row r="14" spans="1:15" x14ac:dyDescent="0.25">
      <c r="A14" s="43">
        <v>1</v>
      </c>
      <c r="B14" s="3" t="s">
        <v>48</v>
      </c>
      <c r="C14" s="83"/>
      <c r="D14" s="5" t="s">
        <v>101</v>
      </c>
      <c r="E14" s="36" t="s">
        <v>102</v>
      </c>
      <c r="F14" s="27">
        <v>28700</v>
      </c>
      <c r="G14" s="27">
        <f t="shared" si="0"/>
        <v>28700</v>
      </c>
      <c r="H14" s="1">
        <f>INSTRUCTIVO!$D$13</f>
        <v>0</v>
      </c>
      <c r="I14" s="1">
        <f>INSTRUCTIVO!$E$13</f>
        <v>0</v>
      </c>
      <c r="J14" s="1">
        <f>INSTRUCTIVO!$F$13</f>
        <v>0</v>
      </c>
      <c r="K14" s="1">
        <f>INSTRUCTIVO!$G$13</f>
        <v>0</v>
      </c>
      <c r="L14" s="1">
        <f>INSTRUCTIVO!$D$14</f>
        <v>0</v>
      </c>
      <c r="M14" s="1">
        <f>INSTRUCTIVO!$E$14</f>
        <v>0</v>
      </c>
      <c r="N14" s="1" t="str">
        <f t="shared" si="1"/>
        <v>GRADO SEXTO</v>
      </c>
      <c r="O14" s="1">
        <f t="shared" si="2"/>
        <v>0</v>
      </c>
    </row>
    <row r="15" spans="1:15" x14ac:dyDescent="0.25">
      <c r="A15" s="43">
        <v>1</v>
      </c>
      <c r="B15" s="3" t="s">
        <v>163</v>
      </c>
      <c r="C15" s="81" t="s">
        <v>35</v>
      </c>
      <c r="D15" s="5" t="s">
        <v>143</v>
      </c>
      <c r="E15" s="36" t="s">
        <v>103</v>
      </c>
      <c r="F15" s="27">
        <v>21600</v>
      </c>
      <c r="G15" s="27">
        <f t="shared" si="0"/>
        <v>21600</v>
      </c>
      <c r="H15" s="1">
        <f>INSTRUCTIVO!$D$13</f>
        <v>0</v>
      </c>
      <c r="I15" s="1">
        <f>INSTRUCTIVO!$E$13</f>
        <v>0</v>
      </c>
      <c r="J15" s="1">
        <f>INSTRUCTIVO!$F$13</f>
        <v>0</v>
      </c>
      <c r="K15" s="1">
        <f>INSTRUCTIVO!$G$13</f>
        <v>0</v>
      </c>
      <c r="L15" s="1">
        <f>INSTRUCTIVO!$D$14</f>
        <v>0</v>
      </c>
      <c r="M15" s="1">
        <f>INSTRUCTIVO!$E$14</f>
        <v>0</v>
      </c>
      <c r="N15" s="1" t="str">
        <f t="shared" si="1"/>
        <v>GRADO SEXTO</v>
      </c>
      <c r="O15" s="1">
        <f t="shared" si="2"/>
        <v>0</v>
      </c>
    </row>
    <row r="16" spans="1:15" x14ac:dyDescent="0.25">
      <c r="A16" s="43">
        <v>1</v>
      </c>
      <c r="B16" s="3" t="s">
        <v>49</v>
      </c>
      <c r="C16" s="82"/>
      <c r="D16" s="5" t="s">
        <v>104</v>
      </c>
      <c r="E16" s="36" t="s">
        <v>103</v>
      </c>
      <c r="F16" s="27">
        <v>21600</v>
      </c>
      <c r="G16" s="27">
        <f t="shared" si="0"/>
        <v>21600</v>
      </c>
      <c r="H16" s="1">
        <f>INSTRUCTIVO!$D$13</f>
        <v>0</v>
      </c>
      <c r="I16" s="1">
        <f>INSTRUCTIVO!$E$13</f>
        <v>0</v>
      </c>
      <c r="J16" s="1">
        <f>INSTRUCTIVO!$F$13</f>
        <v>0</v>
      </c>
      <c r="K16" s="1">
        <f>INSTRUCTIVO!$G$13</f>
        <v>0</v>
      </c>
      <c r="L16" s="1">
        <f>INSTRUCTIVO!$D$14</f>
        <v>0</v>
      </c>
      <c r="M16" s="1">
        <f>INSTRUCTIVO!$E$14</f>
        <v>0</v>
      </c>
      <c r="N16" s="1" t="str">
        <f t="shared" si="1"/>
        <v>GRADO SEXTO</v>
      </c>
      <c r="O16" s="1">
        <f t="shared" si="2"/>
        <v>0</v>
      </c>
    </row>
    <row r="17" spans="1:17" x14ac:dyDescent="0.25">
      <c r="A17" s="43">
        <v>1</v>
      </c>
      <c r="B17" s="3" t="s">
        <v>164</v>
      </c>
      <c r="C17" s="83"/>
      <c r="D17" s="5" t="s">
        <v>144</v>
      </c>
      <c r="E17" s="36" t="s">
        <v>154</v>
      </c>
      <c r="F17" s="27">
        <v>24000</v>
      </c>
      <c r="G17" s="27">
        <f t="shared" si="0"/>
        <v>24000</v>
      </c>
      <c r="H17" s="1">
        <f>INSTRUCTIVO!$D$13</f>
        <v>0</v>
      </c>
      <c r="I17" s="1">
        <f>INSTRUCTIVO!$E$13</f>
        <v>0</v>
      </c>
      <c r="J17" s="1">
        <f>INSTRUCTIVO!$F$13</f>
        <v>0</v>
      </c>
      <c r="K17" s="1">
        <f>INSTRUCTIVO!$G$13</f>
        <v>0</v>
      </c>
      <c r="L17" s="1">
        <f>INSTRUCTIVO!$D$14</f>
        <v>0</v>
      </c>
      <c r="M17" s="1">
        <f>INSTRUCTIVO!$E$14</f>
        <v>0</v>
      </c>
      <c r="N17" s="1" t="str">
        <f t="shared" si="1"/>
        <v>GRADO SEXTO</v>
      </c>
      <c r="O17" s="1">
        <f t="shared" si="2"/>
        <v>0</v>
      </c>
    </row>
    <row r="18" spans="1:17" ht="30" x14ac:dyDescent="0.25">
      <c r="A18" s="43">
        <v>1</v>
      </c>
      <c r="B18" s="6" t="s">
        <v>50</v>
      </c>
      <c r="C18" s="7" t="s">
        <v>51</v>
      </c>
      <c r="D18" s="49" t="s">
        <v>145</v>
      </c>
      <c r="E18" s="50" t="s">
        <v>105</v>
      </c>
      <c r="F18" s="27">
        <v>122500</v>
      </c>
      <c r="G18" s="27">
        <f t="shared" si="0"/>
        <v>122500</v>
      </c>
      <c r="H18" s="1">
        <f>INSTRUCTIVO!$D$13</f>
        <v>0</v>
      </c>
      <c r="I18" s="1">
        <f>INSTRUCTIVO!$E$13</f>
        <v>0</v>
      </c>
      <c r="J18" s="1">
        <f>INSTRUCTIVO!$F$13</f>
        <v>0</v>
      </c>
      <c r="K18" s="1">
        <f>INSTRUCTIVO!$G$13</f>
        <v>0</v>
      </c>
      <c r="L18" s="1">
        <f>INSTRUCTIVO!$D$14</f>
        <v>0</v>
      </c>
      <c r="M18" s="1">
        <f>INSTRUCTIVO!$E$14</f>
        <v>0</v>
      </c>
      <c r="N18" s="1" t="str">
        <f t="shared" si="1"/>
        <v>GRADO SEXTO</v>
      </c>
      <c r="O18" s="1">
        <f t="shared" si="2"/>
        <v>0</v>
      </c>
    </row>
    <row r="19" spans="1:17" ht="30" x14ac:dyDescent="0.25">
      <c r="A19" s="43">
        <v>1</v>
      </c>
      <c r="B19" s="6" t="s">
        <v>52</v>
      </c>
      <c r="C19" s="7" t="s">
        <v>53</v>
      </c>
      <c r="D19" s="49" t="s">
        <v>106</v>
      </c>
      <c r="E19" s="50" t="s">
        <v>107</v>
      </c>
      <c r="F19" s="37">
        <v>101800</v>
      </c>
      <c r="G19" s="37">
        <f t="shared" si="0"/>
        <v>101800</v>
      </c>
      <c r="H19" s="1">
        <f>INSTRUCTIVO!$D$13</f>
        <v>0</v>
      </c>
      <c r="I19" s="1">
        <f>INSTRUCTIVO!$E$13</f>
        <v>0</v>
      </c>
      <c r="J19" s="1">
        <f>INSTRUCTIVO!$F$13</f>
        <v>0</v>
      </c>
      <c r="K19" s="1">
        <f>INSTRUCTIVO!$G$13</f>
        <v>0</v>
      </c>
      <c r="L19" s="1">
        <f>INSTRUCTIVO!$D$14</f>
        <v>0</v>
      </c>
      <c r="M19" s="1">
        <f>INSTRUCTIVO!$E$14</f>
        <v>0</v>
      </c>
      <c r="N19" s="1" t="str">
        <f t="shared" si="1"/>
        <v>GRADO SEXTO</v>
      </c>
      <c r="O19" s="1">
        <f t="shared" si="2"/>
        <v>0</v>
      </c>
    </row>
    <row r="20" spans="1:17" ht="45" customHeight="1" x14ac:dyDescent="0.25">
      <c r="A20" s="43">
        <v>1</v>
      </c>
      <c r="B20" s="6" t="s">
        <v>54</v>
      </c>
      <c r="C20" s="7" t="s">
        <v>55</v>
      </c>
      <c r="D20" s="76" t="s">
        <v>108</v>
      </c>
      <c r="E20" s="50" t="s">
        <v>107</v>
      </c>
      <c r="F20" s="37">
        <v>175800</v>
      </c>
      <c r="G20" s="37">
        <f t="shared" si="0"/>
        <v>175800</v>
      </c>
      <c r="H20" s="1">
        <f>INSTRUCTIVO!$D$13</f>
        <v>0</v>
      </c>
      <c r="I20" s="1">
        <f>INSTRUCTIVO!$E$13</f>
        <v>0</v>
      </c>
      <c r="J20" s="1">
        <f>INSTRUCTIVO!$F$13</f>
        <v>0</v>
      </c>
      <c r="K20" s="1">
        <f>INSTRUCTIVO!$G$13</f>
        <v>0</v>
      </c>
      <c r="L20" s="1">
        <f>INSTRUCTIVO!$D$14</f>
        <v>0</v>
      </c>
      <c r="M20" s="1">
        <f>INSTRUCTIVO!$E$14</f>
        <v>0</v>
      </c>
      <c r="N20" s="1" t="str">
        <f t="shared" si="1"/>
        <v>GRADO SEXTO</v>
      </c>
      <c r="O20" s="1">
        <f t="shared" si="2"/>
        <v>0</v>
      </c>
    </row>
    <row r="21" spans="1:17" x14ac:dyDescent="0.25">
      <c r="A21" s="43">
        <v>1</v>
      </c>
      <c r="B21" s="3" t="s">
        <v>56</v>
      </c>
      <c r="C21" s="81" t="s">
        <v>57</v>
      </c>
      <c r="D21" s="5" t="s">
        <v>109</v>
      </c>
      <c r="E21" s="36" t="s">
        <v>110</v>
      </c>
      <c r="F21" s="27">
        <v>353500</v>
      </c>
      <c r="G21" s="27">
        <f t="shared" si="0"/>
        <v>353500</v>
      </c>
      <c r="H21" s="1">
        <f>INSTRUCTIVO!$D$13</f>
        <v>0</v>
      </c>
      <c r="I21" s="1">
        <f>INSTRUCTIVO!$E$13</f>
        <v>0</v>
      </c>
      <c r="J21" s="1">
        <f>INSTRUCTIVO!$F$13</f>
        <v>0</v>
      </c>
      <c r="K21" s="1">
        <f>INSTRUCTIVO!$G$13</f>
        <v>0</v>
      </c>
      <c r="L21" s="1">
        <f>INSTRUCTIVO!$D$14</f>
        <v>0</v>
      </c>
      <c r="M21" s="1">
        <f>INSTRUCTIVO!$E$14</f>
        <v>0</v>
      </c>
      <c r="N21" s="1" t="str">
        <f t="shared" si="1"/>
        <v>GRADO SEXTO</v>
      </c>
      <c r="O21" s="1">
        <f t="shared" si="2"/>
        <v>0</v>
      </c>
    </row>
    <row r="22" spans="1:17" x14ac:dyDescent="0.25">
      <c r="A22" s="43">
        <v>1</v>
      </c>
      <c r="B22" s="3" t="s">
        <v>58</v>
      </c>
      <c r="C22" s="82"/>
      <c r="D22" s="5" t="s">
        <v>111</v>
      </c>
      <c r="E22" s="36" t="s">
        <v>112</v>
      </c>
      <c r="F22" s="27">
        <v>14800</v>
      </c>
      <c r="G22" s="27">
        <f t="shared" si="0"/>
        <v>14800</v>
      </c>
      <c r="H22" s="1">
        <f>INSTRUCTIVO!$D$13</f>
        <v>0</v>
      </c>
      <c r="I22" s="1">
        <f>INSTRUCTIVO!$E$13</f>
        <v>0</v>
      </c>
      <c r="J22" s="1">
        <f>INSTRUCTIVO!$F$13</f>
        <v>0</v>
      </c>
      <c r="K22" s="1">
        <f>INSTRUCTIVO!$G$13</f>
        <v>0</v>
      </c>
      <c r="L22" s="1">
        <f>INSTRUCTIVO!$D$14</f>
        <v>0</v>
      </c>
      <c r="M22" s="1">
        <f>INSTRUCTIVO!$E$14</f>
        <v>0</v>
      </c>
      <c r="N22" s="1" t="str">
        <f t="shared" si="1"/>
        <v>GRADO SEXTO</v>
      </c>
      <c r="O22" s="1">
        <f t="shared" si="2"/>
        <v>0</v>
      </c>
    </row>
    <row r="23" spans="1:17" ht="30.75" customHeight="1" x14ac:dyDescent="0.25">
      <c r="A23" s="43">
        <v>1</v>
      </c>
      <c r="B23" s="3" t="s">
        <v>59</v>
      </c>
      <c r="C23" s="83"/>
      <c r="D23" s="52" t="s">
        <v>113</v>
      </c>
      <c r="E23" s="36" t="s">
        <v>114</v>
      </c>
      <c r="F23" s="27">
        <v>76000</v>
      </c>
      <c r="G23" s="27">
        <f t="shared" si="0"/>
        <v>76000</v>
      </c>
      <c r="H23" s="1">
        <f>INSTRUCTIVO!$D$13</f>
        <v>0</v>
      </c>
      <c r="I23" s="1">
        <f>INSTRUCTIVO!$E$13</f>
        <v>0</v>
      </c>
      <c r="J23" s="1">
        <f>INSTRUCTIVO!$F$13</f>
        <v>0</v>
      </c>
      <c r="K23" s="1">
        <f>INSTRUCTIVO!$G$13</f>
        <v>0</v>
      </c>
      <c r="L23" s="1">
        <f>INSTRUCTIVO!$D$14</f>
        <v>0</v>
      </c>
      <c r="M23" s="1">
        <f>INSTRUCTIVO!$E$14</f>
        <v>0</v>
      </c>
      <c r="N23" s="1" t="str">
        <f t="shared" si="1"/>
        <v>GRADO SEXTO</v>
      </c>
      <c r="O23" s="1">
        <f t="shared" si="2"/>
        <v>0</v>
      </c>
    </row>
    <row r="24" spans="1:17" ht="30" x14ac:dyDescent="0.25">
      <c r="A24" s="43">
        <v>1</v>
      </c>
      <c r="B24" s="6" t="s">
        <v>60</v>
      </c>
      <c r="C24" s="81" t="s">
        <v>61</v>
      </c>
      <c r="D24" s="49" t="s">
        <v>115</v>
      </c>
      <c r="E24" s="50" t="s">
        <v>105</v>
      </c>
      <c r="F24" s="37">
        <v>161900</v>
      </c>
      <c r="G24" s="37">
        <f t="shared" si="0"/>
        <v>161900</v>
      </c>
      <c r="H24" s="1">
        <f>INSTRUCTIVO!$D$13</f>
        <v>0</v>
      </c>
      <c r="I24" s="1">
        <f>INSTRUCTIVO!$E$13</f>
        <v>0</v>
      </c>
      <c r="J24" s="1">
        <f>INSTRUCTIVO!$F$13</f>
        <v>0</v>
      </c>
      <c r="K24" s="1">
        <f>INSTRUCTIVO!$G$13</f>
        <v>0</v>
      </c>
      <c r="L24" s="1">
        <f>INSTRUCTIVO!$D$14</f>
        <v>0</v>
      </c>
      <c r="M24" s="1">
        <f>INSTRUCTIVO!$E$14</f>
        <v>0</v>
      </c>
      <c r="N24" s="1" t="str">
        <f t="shared" si="1"/>
        <v>GRADO SEXTO</v>
      </c>
      <c r="O24" s="1">
        <f t="shared" si="2"/>
        <v>0</v>
      </c>
      <c r="Q24" s="77"/>
    </row>
    <row r="25" spans="1:17" x14ac:dyDescent="0.25">
      <c r="A25" s="43">
        <v>1</v>
      </c>
      <c r="B25" s="3" t="s">
        <v>62</v>
      </c>
      <c r="C25" s="83"/>
      <c r="D25" s="5" t="s">
        <v>160</v>
      </c>
      <c r="E25" s="5" t="s">
        <v>162</v>
      </c>
      <c r="F25" s="37">
        <v>97200</v>
      </c>
      <c r="G25" s="37">
        <f t="shared" si="0"/>
        <v>97200</v>
      </c>
    </row>
    <row r="26" spans="1:17" x14ac:dyDescent="0.25">
      <c r="A26" s="43">
        <v>3</v>
      </c>
      <c r="B26" s="3" t="s">
        <v>63</v>
      </c>
      <c r="C26" s="86" t="s">
        <v>28</v>
      </c>
      <c r="D26" s="52" t="s">
        <v>146</v>
      </c>
      <c r="E26" s="51"/>
      <c r="F26" s="27">
        <v>11300</v>
      </c>
      <c r="G26" s="27">
        <f t="shared" si="0"/>
        <v>33900</v>
      </c>
      <c r="H26" s="1">
        <f>INSTRUCTIVO!$D$13</f>
        <v>0</v>
      </c>
      <c r="I26" s="1">
        <f>INSTRUCTIVO!$E$13</f>
        <v>0</v>
      </c>
      <c r="J26" s="1">
        <f>INSTRUCTIVO!$F$13</f>
        <v>0</v>
      </c>
      <c r="K26" s="1">
        <f>INSTRUCTIVO!$G$13</f>
        <v>0</v>
      </c>
      <c r="L26" s="1">
        <f>INSTRUCTIVO!$D$14</f>
        <v>0</v>
      </c>
      <c r="M26" s="1">
        <f>INSTRUCTIVO!$E$14</f>
        <v>0</v>
      </c>
      <c r="N26" s="1" t="str">
        <f t="shared" si="1"/>
        <v>GRADO SEXTO</v>
      </c>
      <c r="O26" s="1">
        <f t="shared" si="2"/>
        <v>0</v>
      </c>
    </row>
    <row r="27" spans="1:17" ht="15" customHeight="1" x14ac:dyDescent="0.25">
      <c r="A27" s="43">
        <v>2</v>
      </c>
      <c r="B27" s="3" t="s">
        <v>64</v>
      </c>
      <c r="C27" s="87"/>
      <c r="D27" s="5" t="s">
        <v>116</v>
      </c>
      <c r="E27" s="51"/>
      <c r="F27" s="27">
        <v>11300</v>
      </c>
      <c r="G27" s="27">
        <f t="shared" si="0"/>
        <v>22600</v>
      </c>
      <c r="H27" s="1">
        <f>INSTRUCTIVO!$D$13</f>
        <v>0</v>
      </c>
      <c r="I27" s="1">
        <f>INSTRUCTIVO!$E$13</f>
        <v>0</v>
      </c>
      <c r="J27" s="1">
        <f>INSTRUCTIVO!$F$13</f>
        <v>0</v>
      </c>
      <c r="K27" s="1">
        <f>INSTRUCTIVO!$G$13</f>
        <v>0</v>
      </c>
      <c r="L27" s="1">
        <f>INSTRUCTIVO!$D$14</f>
        <v>0</v>
      </c>
      <c r="M27" s="1">
        <f>INSTRUCTIVO!$E$14</f>
        <v>0</v>
      </c>
      <c r="N27" s="1" t="str">
        <f t="shared" si="1"/>
        <v>GRADO SEXTO</v>
      </c>
      <c r="O27" s="1">
        <f t="shared" si="2"/>
        <v>0</v>
      </c>
    </row>
    <row r="28" spans="1:17" ht="17.25" customHeight="1" x14ac:dyDescent="0.25">
      <c r="A28" s="43">
        <v>3</v>
      </c>
      <c r="B28" s="3" t="s">
        <v>65</v>
      </c>
      <c r="C28" s="87"/>
      <c r="D28" s="52" t="s">
        <v>117</v>
      </c>
      <c r="E28" s="51"/>
      <c r="F28" s="37">
        <v>12500</v>
      </c>
      <c r="G28" s="37">
        <f t="shared" si="0"/>
        <v>37500</v>
      </c>
      <c r="H28" s="1">
        <f>INSTRUCTIVO!$D$13</f>
        <v>0</v>
      </c>
      <c r="I28" s="1">
        <f>INSTRUCTIVO!$E$13</f>
        <v>0</v>
      </c>
      <c r="J28" s="1">
        <f>INSTRUCTIVO!$F$13</f>
        <v>0</v>
      </c>
      <c r="K28" s="1">
        <f>INSTRUCTIVO!$G$13</f>
        <v>0</v>
      </c>
      <c r="L28" s="1">
        <f>INSTRUCTIVO!$D$14</f>
        <v>0</v>
      </c>
      <c r="M28" s="1">
        <f>INSTRUCTIVO!$E$14</f>
        <v>0</v>
      </c>
      <c r="N28" s="1" t="str">
        <f t="shared" si="1"/>
        <v>GRADO SEXTO</v>
      </c>
      <c r="O28" s="1">
        <f t="shared" si="2"/>
        <v>0</v>
      </c>
    </row>
    <row r="29" spans="1:17" ht="30" customHeight="1" x14ac:dyDescent="0.25">
      <c r="A29" s="43">
        <v>3</v>
      </c>
      <c r="B29" s="3" t="s">
        <v>66</v>
      </c>
      <c r="C29" s="87"/>
      <c r="D29" s="52" t="s">
        <v>147</v>
      </c>
      <c r="E29" s="51"/>
      <c r="F29" s="27">
        <v>13200</v>
      </c>
      <c r="G29" s="27">
        <f t="shared" si="0"/>
        <v>39600</v>
      </c>
      <c r="H29" s="1">
        <f>INSTRUCTIVO!$D$13</f>
        <v>0</v>
      </c>
      <c r="I29" s="1">
        <f>INSTRUCTIVO!$E$13</f>
        <v>0</v>
      </c>
      <c r="J29" s="1">
        <f>INSTRUCTIVO!$F$13</f>
        <v>0</v>
      </c>
      <c r="K29" s="1">
        <f>INSTRUCTIVO!$G$13</f>
        <v>0</v>
      </c>
      <c r="L29" s="1">
        <f>INSTRUCTIVO!$D$14</f>
        <v>0</v>
      </c>
      <c r="M29" s="1">
        <f>INSTRUCTIVO!$E$14</f>
        <v>0</v>
      </c>
      <c r="N29" s="1" t="str">
        <f t="shared" si="1"/>
        <v>GRADO SEXTO</v>
      </c>
      <c r="O29" s="1">
        <f t="shared" si="2"/>
        <v>0</v>
      </c>
    </row>
    <row r="30" spans="1:17" x14ac:dyDescent="0.25">
      <c r="A30" s="43">
        <v>1</v>
      </c>
      <c r="B30" s="3" t="s">
        <v>67</v>
      </c>
      <c r="C30" s="87"/>
      <c r="D30" s="5" t="s">
        <v>148</v>
      </c>
      <c r="E30" s="51"/>
      <c r="F30" s="27">
        <v>12500</v>
      </c>
      <c r="G30" s="27">
        <f t="shared" si="0"/>
        <v>12500</v>
      </c>
      <c r="H30" s="1">
        <f>INSTRUCTIVO!$D$13</f>
        <v>0</v>
      </c>
      <c r="I30" s="1">
        <f>INSTRUCTIVO!$E$13</f>
        <v>0</v>
      </c>
      <c r="J30" s="1">
        <f>INSTRUCTIVO!$F$13</f>
        <v>0</v>
      </c>
      <c r="K30" s="1">
        <f>INSTRUCTIVO!$G$13</f>
        <v>0</v>
      </c>
      <c r="L30" s="1">
        <f>INSTRUCTIVO!$D$14</f>
        <v>0</v>
      </c>
      <c r="M30" s="1">
        <f>INSTRUCTIVO!$E$14</f>
        <v>0</v>
      </c>
      <c r="N30" s="1" t="str">
        <f t="shared" si="1"/>
        <v>GRADO SEXTO</v>
      </c>
      <c r="O30" s="1">
        <f t="shared" si="2"/>
        <v>0</v>
      </c>
    </row>
    <row r="31" spans="1:17" x14ac:dyDescent="0.25">
      <c r="A31" s="43">
        <v>2</v>
      </c>
      <c r="B31" s="3" t="s">
        <v>68</v>
      </c>
      <c r="C31" s="87"/>
      <c r="D31" s="5" t="s">
        <v>118</v>
      </c>
      <c r="E31" s="51"/>
      <c r="F31" s="27">
        <v>2700</v>
      </c>
      <c r="G31" s="27">
        <f t="shared" si="0"/>
        <v>5400</v>
      </c>
      <c r="H31" s="1">
        <f>INSTRUCTIVO!$D$13</f>
        <v>0</v>
      </c>
      <c r="I31" s="1">
        <f>INSTRUCTIVO!$E$13</f>
        <v>0</v>
      </c>
      <c r="J31" s="1">
        <f>INSTRUCTIVO!$F$13</f>
        <v>0</v>
      </c>
      <c r="K31" s="1">
        <f>INSTRUCTIVO!$G$13</f>
        <v>0</v>
      </c>
      <c r="L31" s="1">
        <f>INSTRUCTIVO!$D$14</f>
        <v>0</v>
      </c>
      <c r="M31" s="1">
        <f>INSTRUCTIVO!$E$14</f>
        <v>0</v>
      </c>
      <c r="N31" s="1" t="str">
        <f t="shared" si="1"/>
        <v>GRADO SEXTO</v>
      </c>
      <c r="O31" s="1">
        <f t="shared" si="2"/>
        <v>0</v>
      </c>
    </row>
    <row r="32" spans="1:17" x14ac:dyDescent="0.25">
      <c r="A32" s="43">
        <v>5</v>
      </c>
      <c r="B32" s="6" t="s">
        <v>165</v>
      </c>
      <c r="C32" s="87"/>
      <c r="D32" s="49" t="s">
        <v>149</v>
      </c>
      <c r="E32" s="51"/>
      <c r="F32" s="27">
        <v>1700</v>
      </c>
      <c r="G32" s="27">
        <f t="shared" si="0"/>
        <v>8500</v>
      </c>
      <c r="H32" s="1">
        <f>INSTRUCTIVO!$D$13</f>
        <v>0</v>
      </c>
      <c r="I32" s="1">
        <f>INSTRUCTIVO!$E$13</f>
        <v>0</v>
      </c>
      <c r="J32" s="1">
        <f>INSTRUCTIVO!$F$13</f>
        <v>0</v>
      </c>
      <c r="K32" s="1">
        <f>INSTRUCTIVO!$G$13</f>
        <v>0</v>
      </c>
      <c r="L32" s="1">
        <f>INSTRUCTIVO!$D$14</f>
        <v>0</v>
      </c>
      <c r="M32" s="1">
        <f>INSTRUCTIVO!$E$14</f>
        <v>0</v>
      </c>
      <c r="N32" s="1" t="str">
        <f t="shared" si="1"/>
        <v>GRADO SEXTO</v>
      </c>
      <c r="O32" s="1">
        <f t="shared" si="2"/>
        <v>0</v>
      </c>
    </row>
    <row r="33" spans="1:15" x14ac:dyDescent="0.25">
      <c r="A33" s="43">
        <v>3</v>
      </c>
      <c r="B33" s="3" t="s">
        <v>69</v>
      </c>
      <c r="C33" s="87"/>
      <c r="D33" s="5" t="s">
        <v>119</v>
      </c>
      <c r="E33" s="51"/>
      <c r="F33" s="27">
        <v>2700</v>
      </c>
      <c r="G33" s="27">
        <f t="shared" si="0"/>
        <v>8100</v>
      </c>
      <c r="H33" s="1">
        <f>INSTRUCTIVO!$D$13</f>
        <v>0</v>
      </c>
      <c r="I33" s="1">
        <f>INSTRUCTIVO!$E$13</f>
        <v>0</v>
      </c>
      <c r="J33" s="1">
        <f>INSTRUCTIVO!$F$13</f>
        <v>0</v>
      </c>
      <c r="K33" s="1">
        <f>INSTRUCTIVO!$G$13</f>
        <v>0</v>
      </c>
      <c r="L33" s="1">
        <f>INSTRUCTIVO!$D$14</f>
        <v>0</v>
      </c>
      <c r="M33" s="1">
        <f>INSTRUCTIVO!$E$14</f>
        <v>0</v>
      </c>
      <c r="N33" s="1" t="str">
        <f t="shared" si="1"/>
        <v>GRADO SEXTO</v>
      </c>
      <c r="O33" s="1">
        <f t="shared" si="2"/>
        <v>0</v>
      </c>
    </row>
    <row r="34" spans="1:15" x14ac:dyDescent="0.25">
      <c r="A34" s="43">
        <v>1</v>
      </c>
      <c r="B34" s="3" t="s">
        <v>70</v>
      </c>
      <c r="C34" s="87"/>
      <c r="D34" s="5" t="s">
        <v>120</v>
      </c>
      <c r="E34" s="51"/>
      <c r="F34" s="27">
        <v>800</v>
      </c>
      <c r="G34" s="27">
        <f t="shared" si="0"/>
        <v>800</v>
      </c>
      <c r="H34" s="1">
        <f>INSTRUCTIVO!$D$13</f>
        <v>0</v>
      </c>
      <c r="I34" s="1">
        <f>INSTRUCTIVO!$E$13</f>
        <v>0</v>
      </c>
      <c r="J34" s="1">
        <f>INSTRUCTIVO!$F$13</f>
        <v>0</v>
      </c>
      <c r="K34" s="1">
        <f>INSTRUCTIVO!$G$13</f>
        <v>0</v>
      </c>
      <c r="L34" s="1">
        <f>INSTRUCTIVO!$D$14</f>
        <v>0</v>
      </c>
      <c r="M34" s="1">
        <f>INSTRUCTIVO!$E$14</f>
        <v>0</v>
      </c>
      <c r="N34" s="1" t="str">
        <f t="shared" si="1"/>
        <v>GRADO SEXTO</v>
      </c>
      <c r="O34" s="1">
        <f t="shared" si="2"/>
        <v>0</v>
      </c>
    </row>
    <row r="35" spans="1:15" x14ac:dyDescent="0.25">
      <c r="A35" s="43">
        <v>1</v>
      </c>
      <c r="B35" s="3" t="s">
        <v>71</v>
      </c>
      <c r="C35" s="87"/>
      <c r="D35" s="5" t="s">
        <v>121</v>
      </c>
      <c r="E35" s="51"/>
      <c r="F35" s="27">
        <v>4500</v>
      </c>
      <c r="G35" s="27">
        <f t="shared" si="0"/>
        <v>4500</v>
      </c>
      <c r="H35" s="1">
        <f>INSTRUCTIVO!$D$13</f>
        <v>0</v>
      </c>
      <c r="I35" s="1">
        <f>INSTRUCTIVO!$E$13</f>
        <v>0</v>
      </c>
      <c r="J35" s="1">
        <f>INSTRUCTIVO!$F$13</f>
        <v>0</v>
      </c>
      <c r="K35" s="1">
        <f>INSTRUCTIVO!$G$13</f>
        <v>0</v>
      </c>
      <c r="L35" s="1">
        <f>INSTRUCTIVO!$D$14</f>
        <v>0</v>
      </c>
      <c r="M35" s="1">
        <f>INSTRUCTIVO!$E$14</f>
        <v>0</v>
      </c>
      <c r="N35" s="1" t="str">
        <f t="shared" si="1"/>
        <v>GRADO SEXTO</v>
      </c>
      <c r="O35" s="1">
        <f t="shared" si="2"/>
        <v>0</v>
      </c>
    </row>
    <row r="36" spans="1:15" x14ac:dyDescent="0.25">
      <c r="A36" s="43">
        <v>1</v>
      </c>
      <c r="B36" s="3" t="s">
        <v>72</v>
      </c>
      <c r="C36" s="87"/>
      <c r="D36" s="5" t="s">
        <v>122</v>
      </c>
      <c r="E36" s="51"/>
      <c r="F36" s="27">
        <v>700</v>
      </c>
      <c r="G36" s="27">
        <f t="shared" si="0"/>
        <v>700</v>
      </c>
      <c r="H36" s="1">
        <f>INSTRUCTIVO!$D$13</f>
        <v>0</v>
      </c>
      <c r="I36" s="1">
        <f>INSTRUCTIVO!$E$13</f>
        <v>0</v>
      </c>
      <c r="J36" s="1">
        <f>INSTRUCTIVO!$F$13</f>
        <v>0</v>
      </c>
      <c r="K36" s="1">
        <f>INSTRUCTIVO!$G$13</f>
        <v>0</v>
      </c>
      <c r="L36" s="1">
        <f>INSTRUCTIVO!$D$14</f>
        <v>0</v>
      </c>
      <c r="M36" s="1">
        <f>INSTRUCTIVO!$E$14</f>
        <v>0</v>
      </c>
      <c r="N36" s="1" t="str">
        <f t="shared" si="1"/>
        <v>GRADO SEXTO</v>
      </c>
      <c r="O36" s="1">
        <f t="shared" si="2"/>
        <v>0</v>
      </c>
    </row>
    <row r="37" spans="1:15" x14ac:dyDescent="0.25">
      <c r="A37" s="43">
        <v>1</v>
      </c>
      <c r="B37" s="3" t="s">
        <v>73</v>
      </c>
      <c r="C37" s="87"/>
      <c r="D37" s="5" t="s">
        <v>123</v>
      </c>
      <c r="E37" s="51"/>
      <c r="F37" s="27">
        <v>1000</v>
      </c>
      <c r="G37" s="27">
        <f t="shared" si="0"/>
        <v>1000</v>
      </c>
      <c r="H37" s="1">
        <f>INSTRUCTIVO!$D$13</f>
        <v>0</v>
      </c>
      <c r="I37" s="1">
        <f>INSTRUCTIVO!$E$13</f>
        <v>0</v>
      </c>
      <c r="J37" s="1">
        <f>INSTRUCTIVO!$F$13</f>
        <v>0</v>
      </c>
      <c r="K37" s="1">
        <f>INSTRUCTIVO!$G$13</f>
        <v>0</v>
      </c>
      <c r="L37" s="1">
        <f>INSTRUCTIVO!$D$14</f>
        <v>0</v>
      </c>
      <c r="M37" s="1">
        <f>INSTRUCTIVO!$E$14</f>
        <v>0</v>
      </c>
      <c r="N37" s="1" t="str">
        <f t="shared" si="1"/>
        <v>GRADO SEXTO</v>
      </c>
      <c r="O37" s="1">
        <f t="shared" si="2"/>
        <v>0</v>
      </c>
    </row>
    <row r="38" spans="1:15" x14ac:dyDescent="0.25">
      <c r="A38" s="43">
        <v>1</v>
      </c>
      <c r="B38" s="3" t="s">
        <v>74</v>
      </c>
      <c r="C38" s="87"/>
      <c r="D38" s="5" t="s">
        <v>124</v>
      </c>
      <c r="E38" s="51"/>
      <c r="F38" s="27">
        <v>1300</v>
      </c>
      <c r="G38" s="27">
        <f t="shared" si="0"/>
        <v>1300</v>
      </c>
      <c r="H38" s="1">
        <f>INSTRUCTIVO!$D$13</f>
        <v>0</v>
      </c>
      <c r="I38" s="1">
        <f>INSTRUCTIVO!$E$13</f>
        <v>0</v>
      </c>
      <c r="J38" s="1">
        <f>INSTRUCTIVO!$F$13</f>
        <v>0</v>
      </c>
      <c r="K38" s="1">
        <f>INSTRUCTIVO!$G$13</f>
        <v>0</v>
      </c>
      <c r="L38" s="1">
        <f>INSTRUCTIVO!$D$14</f>
        <v>0</v>
      </c>
      <c r="M38" s="1">
        <f>INSTRUCTIVO!$E$14</f>
        <v>0</v>
      </c>
      <c r="N38" s="1" t="str">
        <f t="shared" si="1"/>
        <v>GRADO SEXTO</v>
      </c>
      <c r="O38" s="1">
        <f t="shared" si="2"/>
        <v>0</v>
      </c>
    </row>
    <row r="39" spans="1:15" x14ac:dyDescent="0.25">
      <c r="A39" s="43">
        <v>1</v>
      </c>
      <c r="B39" s="3" t="s">
        <v>8</v>
      </c>
      <c r="C39" s="87"/>
      <c r="D39" s="5" t="s">
        <v>125</v>
      </c>
      <c r="E39" s="51"/>
      <c r="F39" s="27">
        <v>500</v>
      </c>
      <c r="G39" s="27">
        <f t="shared" si="0"/>
        <v>500</v>
      </c>
      <c r="H39" s="1">
        <f>INSTRUCTIVO!$D$13</f>
        <v>0</v>
      </c>
      <c r="I39" s="1">
        <f>INSTRUCTIVO!$E$13</f>
        <v>0</v>
      </c>
      <c r="J39" s="1">
        <f>INSTRUCTIVO!$F$13</f>
        <v>0</v>
      </c>
      <c r="K39" s="1">
        <f>INSTRUCTIVO!$G$13</f>
        <v>0</v>
      </c>
      <c r="L39" s="1">
        <f>INSTRUCTIVO!$D$14</f>
        <v>0</v>
      </c>
      <c r="M39" s="1">
        <f>INSTRUCTIVO!$E$14</f>
        <v>0</v>
      </c>
      <c r="N39" s="1" t="str">
        <f t="shared" si="1"/>
        <v>GRADO SEXTO</v>
      </c>
      <c r="O39" s="1">
        <f t="shared" si="2"/>
        <v>0</v>
      </c>
    </row>
    <row r="40" spans="1:15" x14ac:dyDescent="0.25">
      <c r="A40" s="43">
        <v>1</v>
      </c>
      <c r="B40" s="3" t="s">
        <v>75</v>
      </c>
      <c r="C40" s="87"/>
      <c r="D40" s="5" t="s">
        <v>126</v>
      </c>
      <c r="E40" s="51"/>
      <c r="F40" s="27">
        <v>1100</v>
      </c>
      <c r="G40" s="27">
        <f t="shared" si="0"/>
        <v>1100</v>
      </c>
      <c r="H40" s="1">
        <f>INSTRUCTIVO!$D$13</f>
        <v>0</v>
      </c>
      <c r="I40" s="1">
        <f>INSTRUCTIVO!$E$13</f>
        <v>0</v>
      </c>
      <c r="J40" s="1">
        <f>INSTRUCTIVO!$F$13</f>
        <v>0</v>
      </c>
      <c r="K40" s="1">
        <f>INSTRUCTIVO!$G$13</f>
        <v>0</v>
      </c>
      <c r="L40" s="1">
        <f>INSTRUCTIVO!$D$14</f>
        <v>0</v>
      </c>
      <c r="M40" s="1">
        <f>INSTRUCTIVO!$E$14</f>
        <v>0</v>
      </c>
      <c r="N40" s="1" t="str">
        <f t="shared" si="1"/>
        <v>GRADO SEXTO</v>
      </c>
      <c r="O40" s="1">
        <f t="shared" si="2"/>
        <v>0</v>
      </c>
    </row>
    <row r="41" spans="1:15" x14ac:dyDescent="0.25">
      <c r="A41" s="43">
        <v>1</v>
      </c>
      <c r="B41" s="3" t="s">
        <v>76</v>
      </c>
      <c r="C41" s="87"/>
      <c r="D41" s="5" t="s">
        <v>127</v>
      </c>
      <c r="E41" s="51"/>
      <c r="F41" s="27">
        <v>1200</v>
      </c>
      <c r="G41" s="27">
        <f t="shared" si="0"/>
        <v>1200</v>
      </c>
      <c r="H41" s="1">
        <f>INSTRUCTIVO!$D$13</f>
        <v>0</v>
      </c>
      <c r="I41" s="1">
        <f>INSTRUCTIVO!$E$13</f>
        <v>0</v>
      </c>
      <c r="J41" s="1">
        <f>INSTRUCTIVO!$F$13</f>
        <v>0</v>
      </c>
      <c r="K41" s="1">
        <f>INSTRUCTIVO!$G$13</f>
        <v>0</v>
      </c>
      <c r="L41" s="1">
        <f>INSTRUCTIVO!$D$14</f>
        <v>0</v>
      </c>
      <c r="M41" s="1">
        <f>INSTRUCTIVO!$E$14</f>
        <v>0</v>
      </c>
      <c r="N41" s="1" t="str">
        <f t="shared" si="1"/>
        <v>GRADO SEXTO</v>
      </c>
      <c r="O41" s="1">
        <f t="shared" si="2"/>
        <v>0</v>
      </c>
    </row>
    <row r="42" spans="1:15" x14ac:dyDescent="0.25">
      <c r="A42" s="43">
        <v>1</v>
      </c>
      <c r="B42" s="3" t="s">
        <v>77</v>
      </c>
      <c r="C42" s="87"/>
      <c r="D42" s="5" t="s">
        <v>128</v>
      </c>
      <c r="E42" s="51"/>
      <c r="F42" s="27">
        <v>3500</v>
      </c>
      <c r="G42" s="27">
        <f t="shared" si="0"/>
        <v>3500</v>
      </c>
      <c r="H42" s="1">
        <f>INSTRUCTIVO!$D$13</f>
        <v>0</v>
      </c>
      <c r="I42" s="1">
        <f>INSTRUCTIVO!$E$13</f>
        <v>0</v>
      </c>
      <c r="J42" s="1">
        <f>INSTRUCTIVO!$F$13</f>
        <v>0</v>
      </c>
      <c r="K42" s="1">
        <f>INSTRUCTIVO!$G$13</f>
        <v>0</v>
      </c>
      <c r="L42" s="1">
        <f>INSTRUCTIVO!$D$14</f>
        <v>0</v>
      </c>
      <c r="M42" s="1">
        <f>INSTRUCTIVO!$E$14</f>
        <v>0</v>
      </c>
      <c r="N42" s="1" t="str">
        <f t="shared" si="1"/>
        <v>GRADO SEXTO</v>
      </c>
      <c r="O42" s="1">
        <f t="shared" si="2"/>
        <v>0</v>
      </c>
    </row>
    <row r="43" spans="1:15" x14ac:dyDescent="0.25">
      <c r="A43" s="43">
        <v>1</v>
      </c>
      <c r="B43" s="3" t="s">
        <v>78</v>
      </c>
      <c r="C43" s="87"/>
      <c r="D43" s="5" t="s">
        <v>129</v>
      </c>
      <c r="E43" s="51"/>
      <c r="F43" s="27">
        <v>3500</v>
      </c>
      <c r="G43" s="27">
        <f t="shared" si="0"/>
        <v>3500</v>
      </c>
      <c r="H43" s="1">
        <f>INSTRUCTIVO!$D$13</f>
        <v>0</v>
      </c>
      <c r="I43" s="1">
        <f>INSTRUCTIVO!$E$13</f>
        <v>0</v>
      </c>
      <c r="J43" s="1">
        <f>INSTRUCTIVO!$F$13</f>
        <v>0</v>
      </c>
      <c r="K43" s="1">
        <f>INSTRUCTIVO!$G$13</f>
        <v>0</v>
      </c>
      <c r="L43" s="1">
        <f>INSTRUCTIVO!$D$14</f>
        <v>0</v>
      </c>
      <c r="M43" s="1">
        <f>INSTRUCTIVO!$E$14</f>
        <v>0</v>
      </c>
      <c r="N43" s="1" t="str">
        <f t="shared" si="1"/>
        <v>GRADO SEXTO</v>
      </c>
      <c r="O43" s="1">
        <f t="shared" si="2"/>
        <v>0</v>
      </c>
    </row>
    <row r="44" spans="1:15" x14ac:dyDescent="0.25">
      <c r="A44" s="43">
        <v>1</v>
      </c>
      <c r="B44" s="3" t="s">
        <v>166</v>
      </c>
      <c r="C44" s="87"/>
      <c r="D44" s="5" t="s">
        <v>150</v>
      </c>
      <c r="E44" s="51"/>
      <c r="F44" s="27">
        <v>17400</v>
      </c>
      <c r="G44" s="27">
        <f t="shared" si="0"/>
        <v>17400</v>
      </c>
      <c r="H44" s="1">
        <f>INSTRUCTIVO!$D$13</f>
        <v>0</v>
      </c>
      <c r="I44" s="1">
        <f>INSTRUCTIVO!$E$13</f>
        <v>0</v>
      </c>
      <c r="J44" s="1">
        <f>INSTRUCTIVO!$F$13</f>
        <v>0</v>
      </c>
      <c r="K44" s="1">
        <f>INSTRUCTIVO!$G$13</f>
        <v>0</v>
      </c>
      <c r="L44" s="1">
        <f>INSTRUCTIVO!$D$14</f>
        <v>0</v>
      </c>
      <c r="M44" s="1">
        <f>INSTRUCTIVO!$E$14</f>
        <v>0</v>
      </c>
      <c r="N44" s="1" t="str">
        <f t="shared" si="1"/>
        <v>GRADO SEXTO</v>
      </c>
      <c r="O44" s="1">
        <f t="shared" si="2"/>
        <v>0</v>
      </c>
    </row>
    <row r="45" spans="1:15" x14ac:dyDescent="0.25">
      <c r="A45" s="43">
        <v>1</v>
      </c>
      <c r="B45" s="3" t="s">
        <v>139</v>
      </c>
      <c r="C45" s="87"/>
      <c r="D45" s="74" t="s">
        <v>151</v>
      </c>
      <c r="E45" s="51"/>
      <c r="F45" s="27">
        <v>1500</v>
      </c>
      <c r="G45" s="27">
        <f t="shared" si="0"/>
        <v>1500</v>
      </c>
      <c r="H45" s="1">
        <f>INSTRUCTIVO!$D$13</f>
        <v>0</v>
      </c>
      <c r="I45" s="1">
        <f>INSTRUCTIVO!$E$13</f>
        <v>0</v>
      </c>
      <c r="J45" s="1">
        <f>INSTRUCTIVO!$F$13</f>
        <v>0</v>
      </c>
      <c r="K45" s="1">
        <f>INSTRUCTIVO!$G$13</f>
        <v>0</v>
      </c>
      <c r="L45" s="1">
        <f>INSTRUCTIVO!$D$14</f>
        <v>0</v>
      </c>
      <c r="M45" s="1">
        <f>INSTRUCTIVO!$E$14</f>
        <v>0</v>
      </c>
      <c r="N45" s="1" t="str">
        <f t="shared" si="1"/>
        <v>GRADO SEXTO</v>
      </c>
      <c r="O45" s="1">
        <f t="shared" si="2"/>
        <v>0</v>
      </c>
    </row>
    <row r="46" spans="1:15" x14ac:dyDescent="0.25">
      <c r="A46" s="43">
        <v>1</v>
      </c>
      <c r="B46" s="3" t="s">
        <v>140</v>
      </c>
      <c r="C46" s="87"/>
      <c r="D46" s="74" t="s">
        <v>152</v>
      </c>
      <c r="E46" s="51"/>
      <c r="F46" s="27">
        <v>5000</v>
      </c>
      <c r="G46" s="27">
        <f t="shared" si="0"/>
        <v>5000</v>
      </c>
      <c r="H46" s="1">
        <f>INSTRUCTIVO!$D$13</f>
        <v>0</v>
      </c>
      <c r="I46" s="1">
        <f>INSTRUCTIVO!$E$13</f>
        <v>0</v>
      </c>
      <c r="J46" s="1">
        <f>INSTRUCTIVO!$F$13</f>
        <v>0</v>
      </c>
      <c r="K46" s="1">
        <f>INSTRUCTIVO!$G$13</f>
        <v>0</v>
      </c>
      <c r="L46" s="1">
        <f>INSTRUCTIVO!$D$14</f>
        <v>0</v>
      </c>
      <c r="M46" s="1">
        <f>INSTRUCTIVO!$E$14</f>
        <v>0</v>
      </c>
      <c r="N46" s="1" t="str">
        <f t="shared" si="1"/>
        <v>GRADO SEXTO</v>
      </c>
      <c r="O46" s="1">
        <f t="shared" si="2"/>
        <v>0</v>
      </c>
    </row>
    <row r="47" spans="1:15" x14ac:dyDescent="0.25">
      <c r="A47" s="43">
        <v>1</v>
      </c>
      <c r="B47" s="3" t="s">
        <v>79</v>
      </c>
      <c r="C47" s="88"/>
      <c r="D47" s="5" t="s">
        <v>130</v>
      </c>
      <c r="E47" s="51"/>
      <c r="F47" s="27">
        <v>16800</v>
      </c>
      <c r="G47" s="27">
        <f t="shared" si="0"/>
        <v>16800</v>
      </c>
      <c r="H47" s="1">
        <f>INSTRUCTIVO!$D$13</f>
        <v>0</v>
      </c>
      <c r="I47" s="1">
        <f>INSTRUCTIVO!$E$13</f>
        <v>0</v>
      </c>
      <c r="J47" s="1">
        <f>INSTRUCTIVO!$F$13</f>
        <v>0</v>
      </c>
      <c r="K47" s="1">
        <f>INSTRUCTIVO!$G$13</f>
        <v>0</v>
      </c>
      <c r="L47" s="1">
        <f>INSTRUCTIVO!$D$14</f>
        <v>0</v>
      </c>
      <c r="M47" s="1">
        <f>INSTRUCTIVO!$E$14</f>
        <v>0</v>
      </c>
      <c r="N47" s="1" t="str">
        <f t="shared" si="1"/>
        <v>GRADO SEXTO</v>
      </c>
      <c r="O47" s="1">
        <f t="shared" si="2"/>
        <v>0</v>
      </c>
    </row>
    <row r="48" spans="1:15" x14ac:dyDescent="0.25">
      <c r="A48" s="43">
        <v>1</v>
      </c>
      <c r="B48" s="3" t="s">
        <v>80</v>
      </c>
      <c r="C48" s="86" t="s">
        <v>81</v>
      </c>
      <c r="D48" s="5" t="s">
        <v>131</v>
      </c>
      <c r="E48" s="51" t="s">
        <v>28</v>
      </c>
      <c r="F48" s="27">
        <v>4700</v>
      </c>
      <c r="G48" s="27">
        <f t="shared" si="0"/>
        <v>4700</v>
      </c>
      <c r="H48" s="1">
        <f>INSTRUCTIVO!$D$13</f>
        <v>0</v>
      </c>
      <c r="I48" s="1">
        <f>INSTRUCTIVO!$E$13</f>
        <v>0</v>
      </c>
      <c r="J48" s="1">
        <f>INSTRUCTIVO!$F$13</f>
        <v>0</v>
      </c>
      <c r="K48" s="1">
        <f>INSTRUCTIVO!$G$13</f>
        <v>0</v>
      </c>
      <c r="L48" s="1">
        <f>INSTRUCTIVO!$D$14</f>
        <v>0</v>
      </c>
      <c r="M48" s="1">
        <f>INSTRUCTIVO!$E$14</f>
        <v>0</v>
      </c>
      <c r="N48" s="1" t="str">
        <f t="shared" si="1"/>
        <v>GRADO SEXTO</v>
      </c>
      <c r="O48" s="1">
        <f t="shared" si="2"/>
        <v>0</v>
      </c>
    </row>
    <row r="49" spans="1:15" ht="15" customHeight="1" x14ac:dyDescent="0.25">
      <c r="A49" s="43">
        <v>1</v>
      </c>
      <c r="B49" s="3" t="s">
        <v>167</v>
      </c>
      <c r="C49" s="87"/>
      <c r="D49" s="5" t="s">
        <v>155</v>
      </c>
      <c r="E49" s="51" t="s">
        <v>28</v>
      </c>
      <c r="F49" s="27">
        <v>1900</v>
      </c>
      <c r="G49" s="27">
        <f t="shared" si="0"/>
        <v>1900</v>
      </c>
      <c r="H49" s="1">
        <f>INSTRUCTIVO!$D$13</f>
        <v>0</v>
      </c>
      <c r="I49" s="1">
        <f>INSTRUCTIVO!$E$13</f>
        <v>0</v>
      </c>
      <c r="J49" s="1">
        <f>INSTRUCTIVO!$F$13</f>
        <v>0</v>
      </c>
      <c r="K49" s="1">
        <f>INSTRUCTIVO!$G$13</f>
        <v>0</v>
      </c>
      <c r="L49" s="1">
        <f>INSTRUCTIVO!$D$14</f>
        <v>0</v>
      </c>
      <c r="M49" s="1">
        <f>INSTRUCTIVO!$E$14</f>
        <v>0</v>
      </c>
      <c r="N49" s="1" t="str">
        <f t="shared" si="1"/>
        <v>GRADO SEXTO</v>
      </c>
      <c r="O49" s="1">
        <f t="shared" si="2"/>
        <v>0</v>
      </c>
    </row>
    <row r="50" spans="1:15" x14ac:dyDescent="0.25">
      <c r="A50" s="43">
        <v>1</v>
      </c>
      <c r="B50" s="3" t="s">
        <v>82</v>
      </c>
      <c r="C50" s="87"/>
      <c r="D50" s="5" t="s">
        <v>156</v>
      </c>
      <c r="E50" s="51" t="s">
        <v>28</v>
      </c>
      <c r="F50" s="27">
        <v>2000</v>
      </c>
      <c r="G50" s="27">
        <f t="shared" si="0"/>
        <v>2000</v>
      </c>
      <c r="H50" s="1">
        <f>INSTRUCTIVO!$D$13</f>
        <v>0</v>
      </c>
      <c r="I50" s="1">
        <f>INSTRUCTIVO!$E$13</f>
        <v>0</v>
      </c>
      <c r="J50" s="1">
        <f>INSTRUCTIVO!$F$13</f>
        <v>0</v>
      </c>
      <c r="K50" s="1">
        <f>INSTRUCTIVO!$G$13</f>
        <v>0</v>
      </c>
      <c r="L50" s="1">
        <f>INSTRUCTIVO!$D$14</f>
        <v>0</v>
      </c>
      <c r="M50" s="1">
        <f>INSTRUCTIVO!$E$14</f>
        <v>0</v>
      </c>
      <c r="N50" s="1" t="str">
        <f t="shared" si="1"/>
        <v>GRADO SEXTO</v>
      </c>
      <c r="O50" s="1">
        <f t="shared" si="2"/>
        <v>0</v>
      </c>
    </row>
    <row r="51" spans="1:15" x14ac:dyDescent="0.25">
      <c r="A51" s="43">
        <v>1</v>
      </c>
      <c r="B51" s="3" t="s">
        <v>83</v>
      </c>
      <c r="C51" s="87"/>
      <c r="D51" s="5" t="s">
        <v>132</v>
      </c>
      <c r="E51" s="51" t="s">
        <v>28</v>
      </c>
      <c r="F51" s="27">
        <v>1900</v>
      </c>
      <c r="G51" s="27">
        <f t="shared" si="0"/>
        <v>1900</v>
      </c>
      <c r="H51" s="1">
        <f>INSTRUCTIVO!$D$13</f>
        <v>0</v>
      </c>
      <c r="I51" s="1">
        <f>INSTRUCTIVO!$E$13</f>
        <v>0</v>
      </c>
      <c r="J51" s="1">
        <f>INSTRUCTIVO!$F$13</f>
        <v>0</v>
      </c>
      <c r="K51" s="1">
        <f>INSTRUCTIVO!$G$13</f>
        <v>0</v>
      </c>
      <c r="L51" s="1">
        <f>INSTRUCTIVO!$D$14</f>
        <v>0</v>
      </c>
      <c r="M51" s="1">
        <f>INSTRUCTIVO!$E$14</f>
        <v>0</v>
      </c>
      <c r="N51" s="1" t="str">
        <f t="shared" si="1"/>
        <v>GRADO SEXTO</v>
      </c>
      <c r="O51" s="1">
        <f t="shared" si="2"/>
        <v>0</v>
      </c>
    </row>
    <row r="52" spans="1:15" x14ac:dyDescent="0.25">
      <c r="A52" s="43">
        <v>1</v>
      </c>
      <c r="B52" s="3" t="s">
        <v>84</v>
      </c>
      <c r="C52" s="87"/>
      <c r="D52" s="5" t="s">
        <v>133</v>
      </c>
      <c r="E52" s="51" t="s">
        <v>28</v>
      </c>
      <c r="F52" s="27">
        <v>1900</v>
      </c>
      <c r="G52" s="27">
        <f t="shared" si="0"/>
        <v>1900</v>
      </c>
      <c r="H52" s="1">
        <f>INSTRUCTIVO!$D$13</f>
        <v>0</v>
      </c>
      <c r="I52" s="1">
        <f>INSTRUCTIVO!$E$13</f>
        <v>0</v>
      </c>
      <c r="J52" s="1">
        <f>INSTRUCTIVO!$F$13</f>
        <v>0</v>
      </c>
      <c r="K52" s="1">
        <f>INSTRUCTIVO!$G$13</f>
        <v>0</v>
      </c>
      <c r="L52" s="1">
        <f>INSTRUCTIVO!$D$14</f>
        <v>0</v>
      </c>
      <c r="M52" s="1">
        <f>INSTRUCTIVO!$E$14</f>
        <v>0</v>
      </c>
      <c r="N52" s="1" t="str">
        <f t="shared" si="1"/>
        <v>GRADO SEXTO</v>
      </c>
      <c r="O52" s="1">
        <f t="shared" si="2"/>
        <v>0</v>
      </c>
    </row>
    <row r="53" spans="1:15" x14ac:dyDescent="0.25">
      <c r="A53" s="43">
        <v>1</v>
      </c>
      <c r="B53" s="3" t="s">
        <v>168</v>
      </c>
      <c r="C53" s="87"/>
      <c r="D53" s="5" t="s">
        <v>157</v>
      </c>
      <c r="E53" s="51" t="s">
        <v>28</v>
      </c>
      <c r="F53" s="27">
        <v>13700</v>
      </c>
      <c r="G53" s="27">
        <f t="shared" si="0"/>
        <v>13700</v>
      </c>
      <c r="H53" s="1">
        <f>INSTRUCTIVO!$D$13</f>
        <v>0</v>
      </c>
      <c r="I53" s="1">
        <f>INSTRUCTIVO!$E$13</f>
        <v>0</v>
      </c>
      <c r="J53" s="1">
        <f>INSTRUCTIVO!$F$13</f>
        <v>0</v>
      </c>
      <c r="K53" s="1">
        <f>INSTRUCTIVO!$G$13</f>
        <v>0</v>
      </c>
      <c r="L53" s="1">
        <f>INSTRUCTIVO!$D$14</f>
        <v>0</v>
      </c>
      <c r="M53" s="1">
        <f>INSTRUCTIVO!$E$14</f>
        <v>0</v>
      </c>
      <c r="N53" s="1" t="str">
        <f t="shared" si="1"/>
        <v>GRADO SEXTO</v>
      </c>
      <c r="O53" s="1">
        <f t="shared" si="2"/>
        <v>0</v>
      </c>
    </row>
    <row r="54" spans="1:15" x14ac:dyDescent="0.25">
      <c r="A54" s="43">
        <v>1</v>
      </c>
      <c r="B54" s="3" t="s">
        <v>36</v>
      </c>
      <c r="C54" s="87"/>
      <c r="D54" s="5" t="s">
        <v>134</v>
      </c>
      <c r="E54" s="51" t="s">
        <v>28</v>
      </c>
      <c r="F54" s="27">
        <v>3000</v>
      </c>
      <c r="G54" s="27">
        <f t="shared" si="0"/>
        <v>3000</v>
      </c>
      <c r="H54" s="1">
        <f>INSTRUCTIVO!$D$13</f>
        <v>0</v>
      </c>
      <c r="I54" s="1">
        <f>INSTRUCTIVO!$E$13</f>
        <v>0</v>
      </c>
      <c r="J54" s="1">
        <f>INSTRUCTIVO!$F$13</f>
        <v>0</v>
      </c>
      <c r="K54" s="1">
        <f>INSTRUCTIVO!$G$13</f>
        <v>0</v>
      </c>
      <c r="L54" s="1">
        <f>INSTRUCTIVO!$D$14</f>
        <v>0</v>
      </c>
      <c r="M54" s="1">
        <f>INSTRUCTIVO!$E$14</f>
        <v>0</v>
      </c>
      <c r="N54" s="1" t="str">
        <f t="shared" si="1"/>
        <v>GRADO SEXTO</v>
      </c>
      <c r="O54" s="1">
        <f t="shared" si="2"/>
        <v>0</v>
      </c>
    </row>
    <row r="55" spans="1:15" x14ac:dyDescent="0.25">
      <c r="A55" s="43">
        <v>1</v>
      </c>
      <c r="B55" s="3" t="s">
        <v>169</v>
      </c>
      <c r="C55" s="87"/>
      <c r="D55" s="5" t="s">
        <v>135</v>
      </c>
      <c r="E55" s="51" t="s">
        <v>28</v>
      </c>
      <c r="F55" s="27">
        <v>1500</v>
      </c>
      <c r="G55" s="27">
        <f t="shared" si="0"/>
        <v>1500</v>
      </c>
      <c r="H55" s="1">
        <f>INSTRUCTIVO!$D$13</f>
        <v>0</v>
      </c>
      <c r="I55" s="1">
        <f>INSTRUCTIVO!$E$13</f>
        <v>0</v>
      </c>
      <c r="J55" s="1">
        <f>INSTRUCTIVO!$F$13</f>
        <v>0</v>
      </c>
      <c r="K55" s="1">
        <f>INSTRUCTIVO!$G$13</f>
        <v>0</v>
      </c>
      <c r="L55" s="1">
        <f>INSTRUCTIVO!$D$14</f>
        <v>0</v>
      </c>
      <c r="M55" s="1">
        <f>INSTRUCTIVO!$E$14</f>
        <v>0</v>
      </c>
      <c r="N55" s="1" t="str">
        <f t="shared" si="1"/>
        <v>GRADO SEXTO</v>
      </c>
      <c r="O55" s="1">
        <f t="shared" si="2"/>
        <v>0</v>
      </c>
    </row>
    <row r="56" spans="1:15" x14ac:dyDescent="0.25">
      <c r="A56" s="43">
        <v>1</v>
      </c>
      <c r="B56" s="3" t="s">
        <v>170</v>
      </c>
      <c r="C56" s="88"/>
      <c r="D56" s="5" t="s">
        <v>136</v>
      </c>
      <c r="E56" s="51" t="s">
        <v>28</v>
      </c>
      <c r="F56" s="27">
        <v>11800</v>
      </c>
      <c r="G56" s="27">
        <f t="shared" si="0"/>
        <v>11800</v>
      </c>
      <c r="H56" s="1">
        <f>INSTRUCTIVO!$D$13</f>
        <v>0</v>
      </c>
      <c r="I56" s="1">
        <f>INSTRUCTIVO!$E$13</f>
        <v>0</v>
      </c>
      <c r="J56" s="1">
        <f>INSTRUCTIVO!$F$13</f>
        <v>0</v>
      </c>
      <c r="K56" s="1">
        <f>INSTRUCTIVO!$G$13</f>
        <v>0</v>
      </c>
      <c r="L56" s="1">
        <f>INSTRUCTIVO!$D$14</f>
        <v>0</v>
      </c>
      <c r="M56" s="1">
        <f>INSTRUCTIVO!$E$14</f>
        <v>0</v>
      </c>
      <c r="N56" s="1" t="str">
        <f t="shared" si="1"/>
        <v>GRADO SEXTO</v>
      </c>
      <c r="O56" s="1">
        <f t="shared" si="2"/>
        <v>0</v>
      </c>
    </row>
    <row r="57" spans="1:15" x14ac:dyDescent="0.25">
      <c r="A57" s="43">
        <v>1</v>
      </c>
      <c r="B57" s="3" t="s">
        <v>27</v>
      </c>
      <c r="C57" s="53" t="str">
        <f>VLOOKUP(B57,TEXTOS2015,2,FALSE)</f>
        <v>RÓTULOS</v>
      </c>
      <c r="D57" s="43" t="s">
        <v>138</v>
      </c>
      <c r="E57" s="51" t="s">
        <v>137</v>
      </c>
      <c r="F57" s="27">
        <v>30000</v>
      </c>
      <c r="G57" s="27">
        <f t="shared" si="0"/>
        <v>30000</v>
      </c>
      <c r="H57" s="1">
        <f>INSTRUCTIVO!$D$13</f>
        <v>0</v>
      </c>
      <c r="I57" s="1">
        <f>INSTRUCTIVO!$E$13</f>
        <v>0</v>
      </c>
      <c r="J57" s="1">
        <f>INSTRUCTIVO!$F$13</f>
        <v>0</v>
      </c>
      <c r="K57" s="1">
        <f>INSTRUCTIVO!$G$13</f>
        <v>0</v>
      </c>
      <c r="L57" s="1">
        <f>INSTRUCTIVO!$D$14</f>
        <v>0</v>
      </c>
      <c r="M57" s="1">
        <f>INSTRUCTIVO!$E$14</f>
        <v>0</v>
      </c>
      <c r="N57" s="1" t="str">
        <f t="shared" si="1"/>
        <v>GRADO SEXTO</v>
      </c>
      <c r="O57" s="1">
        <f t="shared" si="2"/>
        <v>0</v>
      </c>
    </row>
    <row r="58" spans="1:15" x14ac:dyDescent="0.25">
      <c r="A58" s="54"/>
      <c r="B58" s="9"/>
      <c r="C58" s="9"/>
      <c r="E58" s="9"/>
      <c r="F58" s="55" t="s">
        <v>29</v>
      </c>
      <c r="G58" s="56">
        <f>SUM(G10:G57)</f>
        <v>1631800</v>
      </c>
      <c r="H58" s="1">
        <f>INSTRUCTIVO!$D$13</f>
        <v>0</v>
      </c>
      <c r="I58" s="1">
        <f>INSTRUCTIVO!$E$13</f>
        <v>0</v>
      </c>
      <c r="J58" s="1">
        <f>INSTRUCTIVO!$F$13</f>
        <v>0</v>
      </c>
      <c r="K58" s="1">
        <f>INSTRUCTIVO!$G$13</f>
        <v>0</v>
      </c>
      <c r="L58" s="1">
        <f>INSTRUCTIVO!$D$14</f>
        <v>0</v>
      </c>
      <c r="M58" s="1">
        <f>INSTRUCTIVO!$E$14</f>
        <v>0</v>
      </c>
      <c r="N58" s="1" t="str">
        <f t="shared" si="1"/>
        <v>GRADO SEXTO</v>
      </c>
      <c r="O58" s="1">
        <f t="shared" si="2"/>
        <v>0</v>
      </c>
    </row>
    <row r="59" spans="1:15" x14ac:dyDescent="0.25">
      <c r="A59" s="54"/>
      <c r="B59" s="9"/>
      <c r="C59" s="9"/>
      <c r="E59" s="9"/>
    </row>
    <row r="60" spans="1:15" x14ac:dyDescent="0.25">
      <c r="A60" s="54"/>
      <c r="B60" s="9"/>
      <c r="C60" s="9"/>
      <c r="E60" s="9"/>
    </row>
    <row r="61" spans="1:15" x14ac:dyDescent="0.25">
      <c r="A61" s="54"/>
      <c r="B61" s="9"/>
      <c r="C61" s="9"/>
      <c r="E61" s="9"/>
    </row>
    <row r="62" spans="1:15" ht="17.25" x14ac:dyDescent="0.25">
      <c r="A62" s="54"/>
      <c r="B62" s="9"/>
      <c r="C62" s="9"/>
      <c r="D62" s="57" t="s">
        <v>85</v>
      </c>
      <c r="E62" s="9"/>
    </row>
    <row r="63" spans="1:15" x14ac:dyDescent="0.25">
      <c r="A63" s="9"/>
      <c r="B63" s="9"/>
      <c r="C63" s="9"/>
      <c r="D63" s="9"/>
      <c r="E63" s="9"/>
    </row>
    <row r="64" spans="1:15" x14ac:dyDescent="0.25">
      <c r="B64" s="58"/>
      <c r="C64" s="58"/>
      <c r="D64" s="8" t="s">
        <v>9</v>
      </c>
      <c r="E64" s="58"/>
    </row>
    <row r="65" spans="1:5" x14ac:dyDescent="0.25">
      <c r="B65" s="3" t="s">
        <v>86</v>
      </c>
      <c r="C65" s="59">
        <v>1</v>
      </c>
      <c r="D65" s="5" t="str">
        <f t="shared" ref="D65:D67" si="3">VLOOKUP(B65,TEXTOS2015,3,FALSE)</f>
        <v>Bata blanca para laboratorio</v>
      </c>
      <c r="E65" s="60"/>
    </row>
    <row r="66" spans="1:5" x14ac:dyDescent="0.25">
      <c r="B66" s="3" t="s">
        <v>87</v>
      </c>
      <c r="C66" s="59">
        <v>1</v>
      </c>
      <c r="D66" s="5" t="str">
        <f t="shared" si="3"/>
        <v>Guantes de Látex y tapabocas</v>
      </c>
    </row>
    <row r="67" spans="1:5" x14ac:dyDescent="0.25">
      <c r="B67" s="3" t="s">
        <v>88</v>
      </c>
      <c r="C67" s="59">
        <v>1</v>
      </c>
      <c r="D67" s="5" t="str">
        <f t="shared" si="3"/>
        <v>Camiseta vieja grande para las clases de arte.</v>
      </c>
    </row>
    <row r="68" spans="1:5" x14ac:dyDescent="0.25">
      <c r="A68" s="9"/>
      <c r="B68" s="75"/>
      <c r="C68" s="59">
        <v>1</v>
      </c>
      <c r="D68" s="5" t="s">
        <v>159</v>
      </c>
    </row>
    <row r="70" spans="1:5" ht="18.75" x14ac:dyDescent="0.3">
      <c r="A70" s="61"/>
      <c r="B70" s="62" t="s">
        <v>89</v>
      </c>
      <c r="C70" s="62" t="s">
        <v>90</v>
      </c>
      <c r="D70" s="62"/>
    </row>
    <row r="71" spans="1:5" ht="18.75" x14ac:dyDescent="0.25">
      <c r="A71" s="61"/>
      <c r="B71" s="89" t="s">
        <v>91</v>
      </c>
      <c r="C71" s="89"/>
      <c r="D71" s="89"/>
      <c r="E71" s="61"/>
    </row>
    <row r="72" spans="1:5" ht="18.75" x14ac:dyDescent="0.3">
      <c r="A72" s="61"/>
      <c r="B72" s="63"/>
      <c r="C72" s="63"/>
      <c r="D72" s="64" t="s">
        <v>92</v>
      </c>
      <c r="E72" s="61"/>
    </row>
    <row r="73" spans="1:5" x14ac:dyDescent="0.25">
      <c r="A73" s="10"/>
      <c r="B73" s="10"/>
      <c r="C73" s="10"/>
      <c r="D73" s="10"/>
      <c r="E73" s="10"/>
    </row>
    <row r="74" spans="1:5" ht="34.5" x14ac:dyDescent="0.3">
      <c r="A74" s="10"/>
      <c r="B74" s="10"/>
      <c r="C74" s="10"/>
      <c r="D74" s="65"/>
      <c r="E74" s="66" t="s">
        <v>93</v>
      </c>
    </row>
    <row r="75" spans="1:5" ht="15.75" x14ac:dyDescent="0.25">
      <c r="A75" s="67" t="s">
        <v>94</v>
      </c>
      <c r="C75" s="68" t="str">
        <f>VLOOKUP(A75,TEXTOS2015,2,FALSE)</f>
        <v>INGLÉS</v>
      </c>
      <c r="D75" s="69" t="str">
        <f>VLOOKUP(A75,TEXTOS2015,3,FALSE)</f>
        <v>Keystone Nivel A. Student Book. Anna Uhl Chamot… Ed. Longman.</v>
      </c>
      <c r="E75" s="70">
        <v>57000</v>
      </c>
    </row>
    <row r="76" spans="1:5" ht="16.5" customHeight="1" x14ac:dyDescent="0.25">
      <c r="A76" s="67"/>
      <c r="B76" s="71"/>
      <c r="C76" s="71"/>
      <c r="D76" s="72"/>
      <c r="E76" s="73"/>
    </row>
    <row r="77" spans="1:5" ht="15.75" x14ac:dyDescent="0.25">
      <c r="A77" s="85" t="s">
        <v>95</v>
      </c>
      <c r="B77" s="85"/>
      <c r="C77" s="85"/>
      <c r="D77" s="85"/>
      <c r="E77" s="85"/>
    </row>
    <row r="78" spans="1:5" ht="15.75" x14ac:dyDescent="0.25">
      <c r="A78" s="85" t="s">
        <v>96</v>
      </c>
      <c r="B78" s="85"/>
      <c r="C78" s="85"/>
      <c r="D78" s="85"/>
      <c r="E78" s="85"/>
    </row>
    <row r="79" spans="1:5" x14ac:dyDescent="0.25">
      <c r="A79" s="80" t="s">
        <v>141</v>
      </c>
      <c r="B79" s="80"/>
      <c r="C79" s="80"/>
      <c r="D79" s="80"/>
      <c r="E79" s="80"/>
    </row>
  </sheetData>
  <sheetProtection algorithmName="SHA-512" hashValue="uw0rGXN7P6fwZC+l1y4Nm39o4zbQe67dBpHfUsrLCET/azq+l30xpW4rwnVvuxDdkpg6+EOkofVLQ+ljgs6m/g==" saltValue="H0/r0MaCyh8tGYMQa8sTkQ==" spinCount="100000" sheet="1" objects="1" scenarios="1"/>
  <mergeCells count="13">
    <mergeCell ref="A79:E79"/>
    <mergeCell ref="C21:C23"/>
    <mergeCell ref="A5:E5"/>
    <mergeCell ref="A7:E7"/>
    <mergeCell ref="C10:C11"/>
    <mergeCell ref="C12:C14"/>
    <mergeCell ref="C15:C17"/>
    <mergeCell ref="A77:E77"/>
    <mergeCell ref="A78:E78"/>
    <mergeCell ref="C48:C56"/>
    <mergeCell ref="B71:D71"/>
    <mergeCell ref="C26:C47"/>
    <mergeCell ref="C24:C25"/>
  </mergeCells>
  <pageMargins left="0.66" right="0.28999999999999998" top="0.68" bottom="0.56999999999999995" header="0.31496062992125984" footer="0.82"/>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election activeCell="A10" sqref="A10"/>
    </sheetView>
  </sheetViews>
  <sheetFormatPr baseColWidth="10" defaultRowHeight="15" x14ac:dyDescent="0.25"/>
  <cols>
    <col min="1" max="1" width="12.5703125" customWidth="1"/>
    <col min="15" max="15" width="13.140625" bestFit="1" customWidth="1"/>
  </cols>
  <sheetData>
    <row r="2" spans="1:15" x14ac:dyDescent="0.25">
      <c r="A2" s="15"/>
    </row>
    <row r="6" spans="1:15" x14ac:dyDescent="0.25">
      <c r="O6" s="32"/>
    </row>
    <row r="7" spans="1:15" x14ac:dyDescent="0.25">
      <c r="O7" s="32"/>
    </row>
    <row r="8" spans="1:15" x14ac:dyDescent="0.25">
      <c r="O8" s="32"/>
    </row>
    <row r="9" spans="1:15" x14ac:dyDescent="0.25">
      <c r="O9" s="32"/>
    </row>
    <row r="10" spans="1:15" x14ac:dyDescent="0.25">
      <c r="O10" s="32"/>
    </row>
    <row r="11" spans="1:15" x14ac:dyDescent="0.25">
      <c r="O11" s="32"/>
    </row>
    <row r="12" spans="1:15" x14ac:dyDescent="0.25">
      <c r="O12" s="32"/>
    </row>
    <row r="13" spans="1:15" x14ac:dyDescent="0.25">
      <c r="O13" s="32"/>
    </row>
  </sheetData>
  <sheetProtection algorithmName="SHA-512" hashValue="sq51rlA9vIQjVZmGfZbF8ieUmyS2w0B5ZBLMGHMVj/d/26fjZsxWvAGXjKVAkXsCPhgtqaJklW/9/NJIwAywYw==" saltValue="x8qiREJWQwIyPRnPFRL86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6°</vt:lpstr>
      <vt:lpstr>ROTULOS</vt:lpstr>
      <vt:lpstr>'GRADO 6°'!Área_de_impresión</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Bernardo</cp:lastModifiedBy>
  <dcterms:created xsi:type="dcterms:W3CDTF">2016-06-24T22:37:48Z</dcterms:created>
  <dcterms:modified xsi:type="dcterms:W3CDTF">2017-06-23T19:29:37Z</dcterms:modified>
</cp:coreProperties>
</file>