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ernardo\Documents\CAROLINA\AEXCST\2017\Listas Finales2017\"/>
    </mc:Choice>
  </mc:AlternateContent>
  <bookViews>
    <workbookView xWindow="-15" yWindow="-15" windowWidth="10320" windowHeight="8265"/>
  </bookViews>
  <sheets>
    <sheet name="INSTRUCTIVO" sheetId="2" r:id="rId1"/>
    <sheet name="GRADO 4°" sheetId="6" r:id="rId2"/>
    <sheet name="ROTULOS" sheetId="3" r:id="rId3"/>
  </sheets>
  <externalReferences>
    <externalReference r:id="rId4"/>
    <externalReference r:id="rId5"/>
  </externalReferences>
  <definedNames>
    <definedName name="_xlnm.Print_Area" localSheetId="1">'GRADO 4°'!$A$1:$E$83</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52" i="6" l="1"/>
  <c r="G48" i="6"/>
  <c r="G49" i="6"/>
  <c r="G50" i="6"/>
  <c r="G34"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52" i="6"/>
  <c r="I52" i="6"/>
  <c r="J52" i="6"/>
  <c r="K52" i="6"/>
  <c r="L52" i="6"/>
  <c r="M52" i="6"/>
  <c r="N52" i="6"/>
  <c r="O52" i="6"/>
  <c r="O11" i="6"/>
  <c r="N11" i="6"/>
  <c r="M11" i="6"/>
  <c r="L11" i="6"/>
  <c r="K11" i="6"/>
  <c r="J11" i="6"/>
  <c r="I11" i="6"/>
  <c r="H11" i="6"/>
  <c r="D73" i="6"/>
  <c r="C73" i="6"/>
  <c r="D72" i="6"/>
  <c r="C72" i="6"/>
  <c r="C71" i="6"/>
  <c r="D70" i="6"/>
  <c r="C70" i="6"/>
  <c r="D69" i="6"/>
  <c r="C69" i="6"/>
  <c r="D61" i="6"/>
  <c r="D60" i="6"/>
  <c r="D59" i="6"/>
  <c r="D58" i="6"/>
  <c r="G51" i="6"/>
  <c r="C51" i="6"/>
  <c r="G47" i="6"/>
  <c r="G46" i="6"/>
  <c r="G45" i="6"/>
  <c r="G44" i="6"/>
  <c r="G43" i="6"/>
  <c r="G42" i="6"/>
  <c r="G41" i="6"/>
  <c r="G40" i="6"/>
  <c r="G39" i="6"/>
  <c r="G38" i="6"/>
  <c r="G37" i="6"/>
  <c r="G22" i="6"/>
  <c r="G36" i="6"/>
  <c r="G35" i="6"/>
  <c r="G33" i="6"/>
  <c r="G32" i="6"/>
  <c r="G31" i="6"/>
  <c r="G30" i="6"/>
  <c r="G29" i="6"/>
  <c r="G21" i="6"/>
  <c r="G28" i="6"/>
  <c r="G27" i="6"/>
  <c r="G26" i="6"/>
  <c r="G25" i="6"/>
  <c r="G24" i="6"/>
  <c r="G23" i="6"/>
  <c r="G20" i="6"/>
  <c r="G19" i="6"/>
  <c r="G18" i="6"/>
  <c r="G17" i="6"/>
  <c r="G16" i="6"/>
  <c r="G15" i="6"/>
  <c r="G14" i="6"/>
  <c r="G13" i="6"/>
  <c r="G12" i="6"/>
  <c r="G11"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<sst xmlns="http://schemas.openxmlformats.org/spreadsheetml/2006/main" count="197" uniqueCount="168">
  <si>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</si>
  <si>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</si>
  <si>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</si>
  <si>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</si>
  <si>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</si>
  <si>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</si>
  <si>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</si>
  <si>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015</t>
  </si>
  <si>
    <t>098</t>
  </si>
  <si>
    <t>128</t>
  </si>
  <si>
    <t>Material que también se requiere y NO Provee la Asociación de Exalumnos</t>
  </si>
  <si>
    <t>341</t>
  </si>
  <si>
    <t>273</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</si>
  <si>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</si>
  <si>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</si>
  <si>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</si>
  <si>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</si>
  <si>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</si>
  <si>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</si>
  <si>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</si>
  <si>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</si>
  <si>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</si>
  <si>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</si>
  <si>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</si>
  <si>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</si>
  <si>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</si>
  <si>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</si>
  <si>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</si>
  <si>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</si>
  <si>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</si>
  <si>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</si>
  <si>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</si>
  <si>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</si>
  <si>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</si>
  <si>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</si>
  <si>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</si>
  <si>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</si>
  <si>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</si>
  <si>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</si>
  <si>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</si>
  <si>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</si>
  <si>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</si>
  <si>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CUARTO</t>
  </si>
  <si>
    <t>Valor Unit.</t>
  </si>
  <si>
    <t>238</t>
  </si>
  <si>
    <t>RELIGIÓN</t>
  </si>
  <si>
    <t>187</t>
  </si>
  <si>
    <r>
      <rPr>
        <b/>
        <i/>
        <sz val="11"/>
        <color theme="1"/>
        <rFont val="Calibri"/>
        <family val="2"/>
        <scheme val="minor"/>
      </rPr>
      <t>PLAN LECTOR</t>
    </r>
    <r>
      <rPr>
        <i/>
        <sz val="11"/>
        <color theme="1"/>
        <rFont val="Calibri"/>
        <family val="2"/>
        <scheme val="minor"/>
      </rPr>
      <t xml:space="preserve"> </t>
    </r>
    <r>
      <rPr>
        <i/>
        <sz val="10"/>
        <color theme="1"/>
        <rFont val="Calibri"/>
        <family val="2"/>
        <scheme val="minor"/>
      </rPr>
      <t>Adquirir de esta Editorial para trabajar en grupo</t>
    </r>
  </si>
  <si>
    <t>233</t>
  </si>
  <si>
    <t>227</t>
  </si>
  <si>
    <t>173</t>
  </si>
  <si>
    <t>MATEMÁTICAS</t>
  </si>
  <si>
    <t>SOCIALES             Plan Lector</t>
  </si>
  <si>
    <t>246</t>
  </si>
  <si>
    <t>SOCIALES</t>
  </si>
  <si>
    <t>INGLÉS</t>
  </si>
  <si>
    <t>180</t>
  </si>
  <si>
    <t>MÚSICA</t>
  </si>
  <si>
    <t>068</t>
  </si>
  <si>
    <t>056</t>
  </si>
  <si>
    <t>057</t>
  </si>
  <si>
    <t>046</t>
  </si>
  <si>
    <t>042</t>
  </si>
  <si>
    <t>004</t>
  </si>
  <si>
    <t>086</t>
  </si>
  <si>
    <t>083</t>
  </si>
  <si>
    <t>084</t>
  </si>
  <si>
    <t>067</t>
  </si>
  <si>
    <t>129</t>
  </si>
  <si>
    <t>045</t>
  </si>
  <si>
    <t>117</t>
  </si>
  <si>
    <t>049</t>
  </si>
  <si>
    <t>ARTES</t>
  </si>
  <si>
    <t>035</t>
  </si>
  <si>
    <t>123</t>
  </si>
  <si>
    <t>121</t>
  </si>
  <si>
    <t>034</t>
  </si>
  <si>
    <t>Todos los útiles del año anterior, en buen estado, los puede seguir utilizando.</t>
  </si>
  <si>
    <t>283</t>
  </si>
  <si>
    <t>291</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</si>
  <si>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</si>
  <si>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</si>
  <si>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los Textos en caso que deseen conservarlos.</t>
  </si>
  <si>
    <t>VALOR ALQUILER</t>
  </si>
  <si>
    <t>155</t>
  </si>
  <si>
    <t>300</t>
  </si>
  <si>
    <t>301</t>
  </si>
  <si>
    <t>302</t>
  </si>
  <si>
    <t>303</t>
  </si>
  <si>
    <r>
      <t xml:space="preserve">Todos </t>
    </r>
    <r>
      <rPr>
        <sz val="12"/>
        <color theme="1"/>
        <rFont val="Calibri"/>
        <family val="2"/>
        <scheme val="minor"/>
      </rPr>
      <t>los</t>
    </r>
    <r>
      <rPr>
        <b/>
        <sz val="12"/>
        <color theme="1"/>
        <rFont val="Calibri"/>
        <family val="2"/>
        <scheme val="minor"/>
      </rPr>
      <t xml:space="preserve"> libros, cuadernos marcados con el nombre de la materia (no se aceptan de espiral), colores </t>
    </r>
    <r>
      <rPr>
        <sz val="12"/>
        <color theme="1"/>
        <rFont val="Calibri"/>
        <family val="2"/>
        <scheme val="minor"/>
      </rPr>
      <t>y</t>
    </r>
  </si>
  <si>
    <r>
      <t>demás</t>
    </r>
    <r>
      <rPr>
        <b/>
        <sz val="12"/>
        <color theme="1"/>
        <rFont val="Calibri"/>
        <family val="2"/>
        <scheme val="minor"/>
      </rPr>
      <t xml:space="preserve"> implementos, marcados.  </t>
    </r>
    <r>
      <rPr>
        <i/>
        <sz val="12"/>
        <color theme="1"/>
        <rFont val="Calibri"/>
        <family val="2"/>
        <scheme val="minor"/>
      </rPr>
      <t>Las</t>
    </r>
    <r>
      <rPr>
        <b/>
        <i/>
        <sz val="12"/>
        <color theme="1"/>
        <rFont val="Calibri"/>
        <family val="2"/>
        <scheme val="minor"/>
      </rPr>
      <t xml:space="preserve"> marcas</t>
    </r>
    <r>
      <rPr>
        <i/>
        <sz val="12"/>
        <color theme="1"/>
        <rFont val="Calibri"/>
        <family val="2"/>
        <scheme val="minor"/>
      </rPr>
      <t xml:space="preserve"> de los útiles</t>
    </r>
    <r>
      <rPr>
        <b/>
        <i/>
        <sz val="12"/>
        <color theme="1"/>
        <rFont val="Calibri"/>
        <family val="2"/>
        <scheme val="minor"/>
      </rPr>
      <t xml:space="preserve"> son sugeridas.</t>
    </r>
  </si>
  <si>
    <t>Los cuadernos de Religión, Science, bocetos y Música, pueden ser del año anterior, para los alumnos antiguos.</t>
  </si>
  <si>
    <t>Los cuadernos  y útiles deben traerlos el primer día de clases, los textos el segundo día de clases</t>
  </si>
  <si>
    <r>
      <t xml:space="preserve">La primera semana de clase deben tener los uniformes de gala y de Educación Física </t>
    </r>
    <r>
      <rPr>
        <b/>
        <sz val="12"/>
        <color theme="1"/>
        <rFont val="Calibri"/>
        <family val="2"/>
        <scheme val="minor"/>
      </rPr>
      <t>completos y marcados</t>
    </r>
    <r>
      <rPr>
        <sz val="12"/>
        <color theme="1"/>
        <rFont val="Calibri"/>
        <family val="2"/>
        <scheme val="minor"/>
      </rPr>
      <t>.</t>
    </r>
  </si>
  <si>
    <t>La Biblia. Preferiblemente La Biblia para el Pueblo de Dios.</t>
  </si>
  <si>
    <t>Margot. Toño Malpica. Kit completo.</t>
  </si>
  <si>
    <t>Norma</t>
  </si>
  <si>
    <t>Sopaboba. Fernando Alonso. Ilustraciones de Tino Gatagán.</t>
  </si>
  <si>
    <t>Planeta Lector</t>
  </si>
  <si>
    <t>El último vampiro. Wills Hall.</t>
  </si>
  <si>
    <t>Planeta</t>
  </si>
  <si>
    <t>LIBROS &amp; LIBROS</t>
  </si>
  <si>
    <t>Santillana</t>
  </si>
  <si>
    <t>Cualquier Diccionario Nivel A2. Inglés-Inglés. Se sugiere de la editorial Oxford.</t>
  </si>
  <si>
    <t>Madel Ediciones</t>
  </si>
  <si>
    <t>Flauta dulce soprano, marca Hohner.</t>
  </si>
  <si>
    <t>Cuaderno cuadriculado de 100 hojas, cosido.</t>
  </si>
  <si>
    <t>Carpeta plástica tamaño oficio con gancho legajador.</t>
  </si>
  <si>
    <t>Block de papel mantequilla, tamaño carta.</t>
  </si>
  <si>
    <t>Lápiz negro Mirado Nº 2</t>
  </si>
  <si>
    <t>Lápiz rojo</t>
  </si>
  <si>
    <t>Borrador de nata</t>
  </si>
  <si>
    <t>Escuadra pequeña</t>
  </si>
  <si>
    <t>Transportador de 360º</t>
  </si>
  <si>
    <t>Compás</t>
  </si>
  <si>
    <t>Regla plástica de 30 cms.</t>
  </si>
  <si>
    <t>Pega Stic mediano.</t>
  </si>
  <si>
    <t>Caja de plastilina de 12 colores. Faber Castell</t>
  </si>
  <si>
    <t>Sharpie negro.</t>
  </si>
  <si>
    <t>Rollo banda de yeso.</t>
  </si>
  <si>
    <t>Tijeras punta roma</t>
  </si>
  <si>
    <t>Caja de pasteles grasos – Faber Castell</t>
  </si>
  <si>
    <t xml:space="preserve">Escriba acá el Número del formato escogido </t>
  </si>
  <si>
    <t>RÓTULOS</t>
  </si>
  <si>
    <t>Los cuadernos vendidos por la Asociación tienen diseños institucionales, además de ser</t>
  </si>
  <si>
    <t>hechos con papel Bond 90 grs., y tienen un tamaño de 21*28 cms.</t>
  </si>
  <si>
    <t>Taja lápiz para lápices estándar.</t>
  </si>
  <si>
    <t>La Odisea contada a los niños. Rosa Navarro Durán.</t>
  </si>
  <si>
    <t>Componente Sabios de Matemáticas 4. Versión 2.0 Texto más cartilla y acceso gratuito a la plataforma de aprendizaje. Proveedor con descuento Asociación de Exalumnos.</t>
  </si>
  <si>
    <t>La última correría del sabio Mutis. Gonzalo España. Una aventura en el campo de las palabras y los idiomas.</t>
  </si>
  <si>
    <t>Saberes Sociales 4. (Incluye cartilla Educación para la paz)</t>
  </si>
  <si>
    <t>Atlas Mi Tierra. Colombia y sus departamentos.</t>
  </si>
  <si>
    <t>Cornerstone Workbook  Gr.4</t>
  </si>
  <si>
    <t>Cuadernos rayados de 100 hojas, cosidos.</t>
  </si>
  <si>
    <t>Cuadernos rayados de 50 hojas, cosidos.</t>
  </si>
  <si>
    <t>Libreta para cálculo mental (cuaderno mininotas) tamaño 10.5 x 14.5 cms., aproximadamente.</t>
  </si>
  <si>
    <t>Cuaderno pentagramado Armonía Azul - Madel Ediciones: Música.</t>
  </si>
  <si>
    <t>Cuaderno de bocetos pasta dura, 60 hojas blancas tamaño carta.</t>
  </si>
  <si>
    <t>Vitraplom negro</t>
  </si>
  <si>
    <t>Vaselina pequeña.</t>
  </si>
  <si>
    <t>Paquete de cartón paja. Presentación 1/8. (Paquete x 5 unidades)</t>
  </si>
  <si>
    <t>Vitraseta de colores: amarillo. (Tarro pequeño)</t>
  </si>
  <si>
    <t>Vitraseta de colores: rojo. (Tarro pequeño)</t>
  </si>
  <si>
    <t>Vitraseta de colores: verde. (Tarro pequeño)</t>
  </si>
  <si>
    <t>Vitraseta de colores: azul. (Tarro pequeño)</t>
  </si>
  <si>
    <t>SAN PABLO</t>
  </si>
  <si>
    <t>Edebé</t>
  </si>
  <si>
    <t>Penguin Random House</t>
  </si>
  <si>
    <t>Pearson</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</si>
  <si>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5 de Agosto únicamente</t>
    </r>
  </si>
  <si>
    <t xml:space="preserve">8.  La fecha límite para hacer su pedido será hasta el 8 de Julio . Posterior a </t>
  </si>
  <si>
    <t>362</t>
  </si>
  <si>
    <t>363</t>
  </si>
  <si>
    <t>358</t>
  </si>
  <si>
    <t>364</t>
  </si>
  <si>
    <t>125</t>
  </si>
  <si>
    <t>366</t>
  </si>
  <si>
    <t>136</t>
  </si>
  <si>
    <t>367</t>
  </si>
  <si>
    <t>368</t>
  </si>
  <si>
    <t>369</t>
  </si>
  <si>
    <t>370</t>
  </si>
  <si>
    <t>371</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</si>
  <si>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</si>
  <si>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</si>
  <si>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</si>
  <si>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</si>
  <si>
    <t>Cornerstone Student Edition Grade 4. Ed. Pearson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</si>
</sst>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3"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i/>
      <sz val="10"/>
      <color theme="1"/>
      <name val="Calibri"/>
      <family val="2"/>
      <scheme val="minor"/>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117">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13"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14"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6" xfId="0" applyFont="1" applyBorder="1" applyAlignment="1">
      <alignment horizontal="left" indent="1"/>
    </xf>
    <xf numFmtId="166" fontId="0" fillId="0" borderId="1" xfId="2" applyNumberFormat="1" applyFont="1" applyBorder="1" applyAlignment="1">
      <alignment vertical="center"/>
    </xf>
    <xf numFmtId="0" fontId="0" fillId="0" borderId="0" xfId="0" applyFont="1" applyBorder="1" applyAlignment="1">
      <alignment horizontal="left" indent="1"/>
    </xf>
    <xf numFmtId="166" fontId="11" fillId="0" borderId="1" xfId="2" applyNumberFormat="1" applyFont="1" applyBorder="1" applyAlignment="1">
      <alignment vertical="center"/>
    </xf>
    <xf numFmtId="0" fontId="29" fillId="3" borderId="15"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top" wrapText="1"/>
    </xf>
    <xf numFmtId="166" fontId="0" fillId="0" borderId="0" xfId="2" applyNumberFormat="1" applyFont="1" applyAlignment="1">
      <alignment vertical="center"/>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xf>
    <xf numFmtId="0" fontId="0" fillId="0" borderId="16" xfId="0" applyFont="1" applyBorder="1" applyAlignment="1">
      <alignment horizontal="left" wrapText="1" indent="1"/>
    </xf>
    <xf numFmtId="49" fontId="8" fillId="0" borderId="1" xfId="0" applyNumberFormat="1" applyFont="1" applyFill="1" applyBorder="1" applyAlignment="1" applyProtection="1">
      <alignment vertical="center"/>
    </xf>
    <xf numFmtId="0" fontId="0" fillId="0" borderId="1" xfId="0" applyFont="1" applyBorder="1" applyAlignment="1">
      <alignment horizontal="left" wrapText="1" indent="1"/>
    </xf>
    <xf numFmtId="0" fontId="0" fillId="0" borderId="16" xfId="0" applyFont="1" applyBorder="1" applyAlignment="1">
      <alignment horizontal="left" vertical="center" wrapText="1" indent="1"/>
    </xf>
    <xf numFmtId="0" fontId="0" fillId="0" borderId="16" xfId="0" applyFont="1" applyBorder="1" applyAlignment="1">
      <alignment horizontal="left" vertical="center" indent="1"/>
    </xf>
    <xf numFmtId="0" fontId="0" fillId="0" borderId="1" xfId="0" applyFont="1" applyBorder="1" applyAlignment="1">
      <alignment horizontal="left" vertical="top" wrapText="1" indent="1"/>
    </xf>
    <xf numFmtId="0" fontId="2" fillId="0" borderId="16" xfId="0" applyFont="1" applyBorder="1" applyAlignment="1">
      <alignment horizontal="left" vertical="center" indent="1"/>
    </xf>
    <xf numFmtId="0" fontId="0" fillId="0" borderId="1" xfId="0" applyFont="1" applyBorder="1" applyAlignment="1">
      <alignment horizontal="left" vertical="top" indent="1"/>
    </xf>
    <xf numFmtId="49" fontId="8" fillId="0" borderId="1" xfId="0" applyNumberFormat="1" applyFont="1" applyFill="1" applyBorder="1" applyAlignment="1" applyProtection="1">
      <alignment horizontal="center" vertical="top" wrapText="1"/>
    </xf>
    <xf numFmtId="49" fontId="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left"/>
    </xf>
    <xf numFmtId="0" fontId="31" fillId="0" borderId="0" xfId="0" applyFont="1" applyAlignment="1">
      <alignment horizontal="center" vertical="center"/>
    </xf>
    <xf numFmtId="0" fontId="0" fillId="0" borderId="0" xfId="0" applyFont="1" applyFill="1" applyBorder="1" applyAlignment="1" applyProtection="1">
      <protection locked="0"/>
    </xf>
    <xf numFmtId="0" fontId="0" fillId="0" borderId="6" xfId="0" applyFont="1" applyBorder="1" applyAlignment="1">
      <alignment horizontal="left" vertical="center"/>
    </xf>
    <xf numFmtId="0" fontId="0" fillId="0" borderId="0" xfId="0" applyFont="1" applyProtection="1"/>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applyAlignment="1">
      <alignment vertical="center"/>
    </xf>
    <xf numFmtId="0" fontId="9" fillId="0" borderId="17" xfId="0" applyFont="1" applyFill="1" applyBorder="1" applyAlignment="1">
      <alignment vertical="center" wrapText="1"/>
    </xf>
    <xf numFmtId="0" fontId="12" fillId="0" borderId="18" xfId="0" applyFont="1" applyFill="1" applyBorder="1" applyAlignment="1">
      <alignment vertical="center"/>
    </xf>
    <xf numFmtId="168" fontId="12" fillId="0" borderId="19" xfId="0" applyNumberFormat="1" applyFont="1" applyFill="1" applyBorder="1" applyAlignment="1">
      <alignment horizontal="center" vertical="center"/>
    </xf>
    <xf numFmtId="49" fontId="14" fillId="0" borderId="0" xfId="0" applyNumberFormat="1" applyFont="1" applyFill="1"/>
    <xf numFmtId="0" fontId="9" fillId="0" borderId="20" xfId="0" applyFont="1" applyFill="1" applyBorder="1" applyAlignment="1">
      <alignment wrapText="1"/>
    </xf>
    <xf numFmtId="0" fontId="12" fillId="0" borderId="1" xfId="0" applyFont="1" applyFill="1" applyBorder="1" applyAlignment="1">
      <alignment vertical="center"/>
    </xf>
    <xf numFmtId="168" fontId="12" fillId="0" borderId="21" xfId="0" applyNumberFormat="1" applyFont="1" applyFill="1" applyBorder="1" applyAlignment="1">
      <alignment horizontal="center" vertical="center"/>
    </xf>
    <xf numFmtId="0" fontId="9" fillId="0" borderId="20" xfId="0" applyFont="1" applyFill="1" applyBorder="1"/>
    <xf numFmtId="0" fontId="12" fillId="0" borderId="1" xfId="0" applyFont="1" applyFill="1" applyBorder="1"/>
    <xf numFmtId="168" fontId="12" fillId="0" borderId="21" xfId="0" applyNumberFormat="1" applyFont="1" applyFill="1" applyBorder="1" applyAlignment="1">
      <alignment horizontal="center"/>
    </xf>
    <xf numFmtId="0" fontId="9" fillId="0" borderId="22" xfId="0" applyFont="1" applyFill="1" applyBorder="1"/>
    <xf numFmtId="0" fontId="12" fillId="0" borderId="23" xfId="0" applyFont="1" applyFill="1" applyBorder="1"/>
    <xf numFmtId="168" fontId="12" fillId="0" borderId="24" xfId="0" applyNumberFormat="1" applyFont="1" applyFill="1" applyBorder="1" applyAlignment="1">
      <alignment horizontal="center"/>
    </xf>
    <xf numFmtId="0" fontId="15" fillId="0" borderId="0" xfId="0" applyFont="1"/>
    <xf numFmtId="0" fontId="16" fillId="0" borderId="0" xfId="0" applyFont="1"/>
    <xf numFmtId="0" fontId="8" fillId="0" borderId="1" xfId="0" applyFont="1" applyFill="1" applyBorder="1" applyAlignment="1" applyProtection="1">
      <alignment horizontal="center"/>
      <protection locked="0"/>
    </xf>
    <xf numFmtId="0" fontId="8" fillId="0" borderId="1" xfId="0" applyFont="1" applyBorder="1" applyAlignment="1">
      <alignment horizontal="left" indent="1"/>
    </xf>
    <xf numFmtId="0" fontId="8" fillId="0" borderId="1" xfId="0" applyFont="1" applyFill="1" applyBorder="1" applyAlignment="1" applyProtection="1">
      <alignment horizontal="center" vertical="center" wrapText="1"/>
      <protection locked="0"/>
    </xf>
    <xf numFmtId="0" fontId="8" fillId="0" borderId="1" xfId="0" applyFont="1" applyBorder="1" applyAlignment="1">
      <alignment horizontal="left" wrapText="1" indent="1"/>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15" fillId="0" borderId="25" xfId="0" applyFont="1" applyBorder="1" applyAlignment="1">
      <alignment horizontal="center" vertical="center"/>
    </xf>
    <xf numFmtId="0" fontId="15" fillId="0" borderId="0" xfId="0" applyFont="1" applyBorder="1" applyAlignment="1">
      <alignment horizontal="center" vertical="center"/>
    </xf>
    <xf numFmtId="0" fontId="15" fillId="0" borderId="26"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7" fillId="0" borderId="0" xfId="0" applyFont="1" applyAlignment="1">
      <alignment horizontal="center" vertical="center"/>
    </xf>
    <xf numFmtId="0" fontId="32" fillId="0" borderId="0" xfId="0" applyFont="1" applyAlignment="1">
      <alignment horizontal="center"/>
    </xf>
    <xf numFmtId="0" fontId="15" fillId="0" borderId="0" xfId="0" applyFont="1" applyAlignment="1">
      <alignment horizont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3"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wrapText="1"/>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4&#176;'!A1"/></Relationships>
</file>

<file path=xl/drawings/drawing1.xml><?xml version="1.0" encoding="utf-8"?>
<xdr:wsDr xmlns:xdr="http://schemas.openxmlformats.org/drawingml/2006/spreadsheetDrawing" xmlns:a="http://schemas.openxmlformats.org/drawingml/2006/main">
  <xdr:twoCellAnchor editAs="oneCell">
    <xdr:from>
      <xdr:col>4</xdr:col>
      <xdr:colOff>495300</xdr:colOff>
      <xdr:row>1</xdr:row>
      <xdr:rowOff>38100</xdr:rowOff>
    </xdr:from>
    <xdr:to>
      <xdr:col>6</xdr:col>
      <xdr:colOff>381000</xdr:colOff>
      <xdr:row>5</xdr:row>
      <xdr:rowOff>257175</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7075" y="228600"/>
          <a:ext cx="1743075" cy="952500"/>
        </a:xfrm>
        <a:prstGeom prst="rect">
          <a:avLst/>
        </a:prstGeom>
      </xdr:spPr>
    </xdr:pic>
    <xdr:clientData/>
  </xdr:twoCellAnchor>
  <xdr:twoCellAnchor editAs="oneCell">
    <xdr:from>
      <xdr:col>2</xdr:col>
      <xdr:colOff>19050</xdr:colOff>
      <xdr:row>1</xdr:row>
      <xdr:rowOff>9525</xdr:rowOff>
    </xdr:from>
    <xdr:to>
      <xdr:col>3</xdr:col>
      <xdr:colOff>95250</xdr:colOff>
      <xdr:row>5</xdr:row>
      <xdr:rowOff>192522</xdr:rowOff>
    </xdr:to>
    <xdr:pic>
      <xdr:nvPicPr>
        <xdr:cNvPr id="3" name="2 Imagen">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200025"/>
          <a:ext cx="1038225" cy="916422"/>
        </a:xfrm>
        <a:prstGeom prst="rect">
          <a:avLst/>
        </a:prstGeom>
      </xdr:spPr>
    </xdr:pic>
    <xdr:clientData/>
  </xdr:twoCellAnchor>
  <xdr:twoCellAnchor>
    <xdr:from>
      <xdr:col>3</xdr:col>
      <xdr:colOff>28575</xdr:colOff>
      <xdr:row>20</xdr:row>
      <xdr:rowOff>123826</xdr:rowOff>
    </xdr:from>
    <xdr:to>
      <xdr:col>3</xdr:col>
      <xdr:colOff>1733550</xdr:colOff>
      <xdr:row>21</xdr:row>
      <xdr:rowOff>19051</xdr:rowOff>
    </xdr:to>
    <xdr:sp macro="" textlink="">
      <xdr:nvSpPr>
        <xdr:cNvPr id="5" name="4 CuadroTexto"/>
        <xdr:cNvSpPr txBox="1"/>
      </xdr:nvSpPr>
      <xdr:spPr>
        <a:xfrm>
          <a:off x="1409700" y="4457701"/>
          <a:ext cx="17049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2438401</xdr:colOff>
      <xdr:row>22</xdr:row>
      <xdr:rowOff>371474</xdr:rowOff>
    </xdr:from>
    <xdr:to>
      <xdr:col>4</xdr:col>
      <xdr:colOff>66676</xdr:colOff>
      <xdr:row>24</xdr:row>
      <xdr:rowOff>0</xdr:rowOff>
    </xdr:to>
    <xdr:sp macro="" textlink="">
      <xdr:nvSpPr>
        <xdr:cNvPr id="6" name="5 CuadroTexto"/>
        <xdr:cNvSpPr txBox="1"/>
      </xdr:nvSpPr>
      <xdr:spPr>
        <a:xfrm>
          <a:off x="3819526" y="5267324"/>
          <a:ext cx="2667000"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Reading and Writing y Ética.</a:t>
          </a:r>
          <a:endParaRPr lang="es-CO" sz="1100"/>
        </a:p>
      </xdr:txBody>
    </xdr:sp>
    <xdr:clientData/>
  </xdr:twoCellAnchor>
  <xdr:twoCellAnchor>
    <xdr:from>
      <xdr:col>3</xdr:col>
      <xdr:colOff>2476500</xdr:colOff>
      <xdr:row>22</xdr:row>
      <xdr:rowOff>1</xdr:rowOff>
    </xdr:from>
    <xdr:to>
      <xdr:col>4</xdr:col>
      <xdr:colOff>142875</xdr:colOff>
      <xdr:row>22</xdr:row>
      <xdr:rowOff>209551</xdr:rowOff>
    </xdr:to>
    <xdr:sp macro="" textlink="">
      <xdr:nvSpPr>
        <xdr:cNvPr id="8" name="7 CuadroTexto"/>
        <xdr:cNvSpPr txBox="1"/>
      </xdr:nvSpPr>
      <xdr:spPr>
        <a:xfrm>
          <a:off x="3857625" y="4895851"/>
          <a:ext cx="2705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Español, Ciencias, Inglés,</a:t>
          </a:r>
          <a:r>
            <a:rPr lang="es-CO" sz="1100" baseline="0"/>
            <a:t> Sociales, Sicence,</a:t>
          </a:r>
          <a:endParaRPr lang="es-CO" sz="1100"/>
        </a:p>
      </xdr:txBody>
    </xdr:sp>
    <xdr:clientData/>
  </xdr:twoCellAnchor>
  <xdr:twoCellAnchor>
    <xdr:from>
      <xdr:col>3</xdr:col>
      <xdr:colOff>2686050</xdr:colOff>
      <xdr:row>23</xdr:row>
      <xdr:rowOff>142875</xdr:rowOff>
    </xdr:from>
    <xdr:to>
      <xdr:col>3</xdr:col>
      <xdr:colOff>3781425</xdr:colOff>
      <xdr:row>25</xdr:row>
      <xdr:rowOff>38100</xdr:rowOff>
    </xdr:to>
    <xdr:sp macro="" textlink="">
      <xdr:nvSpPr>
        <xdr:cNvPr id="9" name="8 CuadroTexto"/>
        <xdr:cNvSpPr txBox="1"/>
      </xdr:nvSpPr>
      <xdr:spPr>
        <a:xfrm>
          <a:off x="4067175" y="5419725"/>
          <a:ext cx="10953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Matemáticas</a:t>
          </a:r>
          <a:endParaRPr lang="es-CO" sz="1100"/>
        </a:p>
      </xdr:txBody>
    </xdr:sp>
    <xdr:clientData/>
  </xdr:twoCellAnchor>
  <xdr:twoCellAnchor>
    <xdr:from>
      <xdr:col>3</xdr:col>
      <xdr:colOff>3124200</xdr:colOff>
      <xdr:row>25</xdr:row>
      <xdr:rowOff>38100</xdr:rowOff>
    </xdr:from>
    <xdr:to>
      <xdr:col>4</xdr:col>
      <xdr:colOff>200025</xdr:colOff>
      <xdr:row>25</xdr:row>
      <xdr:rowOff>171450</xdr:rowOff>
    </xdr:to>
    <xdr:sp macro="" textlink="">
      <xdr:nvSpPr>
        <xdr:cNvPr id="10" name="9 CuadroTexto"/>
        <xdr:cNvSpPr txBox="1"/>
      </xdr:nvSpPr>
      <xdr:spPr>
        <a:xfrm>
          <a:off x="4505325" y="5695950"/>
          <a:ext cx="2114550"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Sociales, Trabajos, Matemáticas</a:t>
          </a:r>
        </a:p>
      </xdr:txBody>
    </xdr:sp>
    <xdr:clientData/>
  </xdr:twoCellAnchor>
  <xdr:twoCellAnchor>
    <xdr:from>
      <xdr:col>3</xdr:col>
      <xdr:colOff>19050</xdr:colOff>
      <xdr:row>25</xdr:row>
      <xdr:rowOff>161925</xdr:rowOff>
    </xdr:from>
    <xdr:to>
      <xdr:col>3</xdr:col>
      <xdr:colOff>1504950</xdr:colOff>
      <xdr:row>25</xdr:row>
      <xdr:rowOff>371475</xdr:rowOff>
    </xdr:to>
    <xdr:sp macro="" textlink="">
      <xdr:nvSpPr>
        <xdr:cNvPr id="11" name="10 CuadroTexto"/>
        <xdr:cNvSpPr txBox="1"/>
      </xdr:nvSpPr>
      <xdr:spPr>
        <a:xfrm>
          <a:off x="1400175" y="5819775"/>
          <a:ext cx="14859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 Talleres de Lectura.</a:t>
          </a:r>
        </a:p>
      </xdr:txBody>
    </xdr:sp>
    <xdr:clientData/>
  </xdr:twoCellAnchor>
  <xdr:twoCellAnchor>
    <xdr:from>
      <xdr:col>3</xdr:col>
      <xdr:colOff>2514601</xdr:colOff>
      <xdr:row>25</xdr:row>
      <xdr:rowOff>361950</xdr:rowOff>
    </xdr:from>
    <xdr:to>
      <xdr:col>3</xdr:col>
      <xdr:colOff>3505201</xdr:colOff>
      <xdr:row>27</xdr:row>
      <xdr:rowOff>9525</xdr:rowOff>
    </xdr:to>
    <xdr:sp macro="" textlink="">
      <xdr:nvSpPr>
        <xdr:cNvPr id="12" name="11 CuadroTexto"/>
        <xdr:cNvSpPr txBox="1"/>
      </xdr:nvSpPr>
      <xdr:spPr>
        <a:xfrm>
          <a:off x="3895726" y="6019800"/>
          <a:ext cx="9906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para</a:t>
          </a:r>
          <a:r>
            <a:rPr lang="es-CO" sz="1100" baseline="0"/>
            <a:t> Mapas</a:t>
          </a:r>
          <a:endParaRPr lang="es-CO" sz="1100"/>
        </a:p>
      </xdr:txBody>
    </xdr:sp>
    <xdr:clientData/>
  </xdr:twoCellAnchor>
  <xdr:twoCellAnchor>
    <xdr:from>
      <xdr:col>3</xdr:col>
      <xdr:colOff>38100</xdr:colOff>
      <xdr:row>37</xdr:row>
      <xdr:rowOff>133350</xdr:rowOff>
    </xdr:from>
    <xdr:to>
      <xdr:col>3</xdr:col>
      <xdr:colOff>1990725</xdr:colOff>
      <xdr:row>37</xdr:row>
      <xdr:rowOff>371475</xdr:rowOff>
    </xdr:to>
    <xdr:sp macro="" textlink="">
      <xdr:nvSpPr>
        <xdr:cNvPr id="13" name="12 CuadroTexto"/>
        <xdr:cNvSpPr txBox="1"/>
      </xdr:nvSpPr>
      <xdr:spPr>
        <a:xfrm>
          <a:off x="1419225" y="8458200"/>
          <a:ext cx="1952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1143000</xdr:colOff>
      <xdr:row>35</xdr:row>
      <xdr:rowOff>180975</xdr:rowOff>
    </xdr:from>
    <xdr:to>
      <xdr:col>3</xdr:col>
      <xdr:colOff>2247900</xdr:colOff>
      <xdr:row>37</xdr:row>
      <xdr:rowOff>0</xdr:rowOff>
    </xdr:to>
    <xdr:sp macro="" textlink="">
      <xdr:nvSpPr>
        <xdr:cNvPr id="14" name="13 CuadroTexto"/>
        <xdr:cNvSpPr txBox="1"/>
      </xdr:nvSpPr>
      <xdr:spPr>
        <a:xfrm>
          <a:off x="2524125" y="8124825"/>
          <a:ext cx="11049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 (1 para </a:t>
          </a:r>
          <a:r>
            <a:rPr lang="es-MX" sz="1100" b="1"/>
            <a:t>Artes</a:t>
          </a:r>
          <a:r>
            <a:rPr lang="es-MX" sz="1100" b="0"/>
            <a:t>)</a:t>
          </a:r>
        </a:p>
      </xdr:txBody>
    </xdr:sp>
    <xdr:clientData/>
  </xdr:twoCellAnchor>
  <xdr:twoCellAnchor>
    <xdr:from>
      <xdr:col>3</xdr:col>
      <xdr:colOff>2247900</xdr:colOff>
      <xdr:row>58</xdr:row>
      <xdr:rowOff>171450</xdr:rowOff>
    </xdr:from>
    <xdr:to>
      <xdr:col>3</xdr:col>
      <xdr:colOff>4067175</xdr:colOff>
      <xdr:row>60</xdr:row>
      <xdr:rowOff>28575</xdr:rowOff>
    </xdr:to>
    <xdr:sp macro="" textlink="">
      <xdr:nvSpPr>
        <xdr:cNvPr id="15" name="14 CuadroTexto"/>
        <xdr:cNvSpPr txBox="1"/>
      </xdr:nvSpPr>
      <xdr:spPr>
        <a:xfrm>
          <a:off x="3790950" y="12001500"/>
          <a:ext cx="18192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 misma del año anterior.</a:t>
          </a:r>
        </a:p>
      </xdr:txBody>
    </xdr:sp>
    <xdr:clientData/>
  </xdr:twoCellAnchor>
  <xdr:twoCellAnchor>
    <xdr:from>
      <xdr:col>3</xdr:col>
      <xdr:colOff>933450</xdr:colOff>
      <xdr:row>51</xdr:row>
      <xdr:rowOff>47625</xdr:rowOff>
    </xdr:from>
    <xdr:to>
      <xdr:col>3</xdr:col>
      <xdr:colOff>3705225</xdr:colOff>
      <xdr:row>52</xdr:row>
      <xdr:rowOff>171450</xdr:rowOff>
    </xdr:to>
    <xdr:sp macro="" textlink="">
      <xdr:nvSpPr>
        <xdr:cNvPr id="16" name="15 CuadroTexto">
          <a:hlinkClick xmlns:r="http://schemas.openxmlformats.org/officeDocument/2006/relationships" r:id="rId3"/>
        </xdr:cNvPr>
        <xdr:cNvSpPr txBox="1"/>
      </xdr:nvSpPr>
      <xdr:spPr>
        <a:xfrm>
          <a:off x="2314575" y="10506075"/>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19050</xdr:colOff>
      <xdr:row>22</xdr:row>
      <xdr:rowOff>161926</xdr:rowOff>
    </xdr:from>
    <xdr:to>
      <xdr:col>3</xdr:col>
      <xdr:colOff>828675</xdr:colOff>
      <xdr:row>22</xdr:row>
      <xdr:rowOff>361950</xdr:rowOff>
    </xdr:to>
    <xdr:sp macro="" textlink="">
      <xdr:nvSpPr>
        <xdr:cNvPr id="17" name="7 CuadroTexto"/>
        <xdr:cNvSpPr txBox="1"/>
      </xdr:nvSpPr>
      <xdr:spPr>
        <a:xfrm>
          <a:off x="1400175" y="5057776"/>
          <a:ext cx="80962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Religión.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419100</xdr:colOff>
      <xdr:row>1</xdr:row>
      <xdr:rowOff>38099</xdr:rowOff>
    </xdr:from>
    <xdr:to>
      <xdr:col>11</xdr:col>
      <xdr:colOff>285750</xdr:colOff>
      <xdr:row>55</xdr:row>
      <xdr:rowOff>75262</xdr:rowOff>
    </xdr:to>
    <xdr:pic>
      <xdr:nvPicPr>
        <xdr:cNvPr id="2"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9300" y="228599"/>
          <a:ext cx="6724650" cy="10324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17\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0"/>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44"/>
    </row>
    <row r="2" spans="1:7" ht="21" x14ac:dyDescent="0.35">
      <c r="A2" s="96" t="s">
        <v>34</v>
      </c>
      <c r="B2" s="96"/>
      <c r="C2" s="96"/>
      <c r="D2" s="96"/>
      <c r="E2" s="96"/>
      <c r="F2" s="96"/>
      <c r="G2" s="96"/>
    </row>
    <row r="3" spans="1:7" ht="9" customHeight="1" x14ac:dyDescent="0.25">
      <c r="A3" s="1"/>
      <c r="B3" s="1"/>
      <c r="C3" s="1"/>
      <c r="D3" s="29"/>
      <c r="F3" s="1"/>
    </row>
    <row r="4" spans="1:7" ht="23.25" x14ac:dyDescent="0.25">
      <c r="A4" s="1"/>
      <c r="B4" s="1"/>
      <c r="C4" s="1"/>
      <c r="D4" s="34" t="s">
        <v>42</v>
      </c>
      <c r="E4" s="16"/>
      <c r="F4" s="1"/>
    </row>
    <row r="5" spans="1:7" ht="18.75" customHeight="1" x14ac:dyDescent="0.25">
      <c r="B5" s="15"/>
      <c r="C5" s="15"/>
      <c r="D5" s="30"/>
      <c r="E5" s="15"/>
      <c r="F5" s="15"/>
    </row>
    <row r="6" spans="1:7" ht="18.75" customHeight="1" x14ac:dyDescent="0.35">
      <c r="D6" s="35" t="s">
        <v>20</v>
      </c>
      <c r="E6" s="28"/>
    </row>
    <row r="7" spans="1:7" x14ac:dyDescent="0.25">
      <c r="D7" s="13"/>
      <c r="E7" s="13"/>
    </row>
    <row r="8" spans="1:7" ht="21" x14ac:dyDescent="0.25">
      <c r="D8" s="43" t="s">
        <v>38</v>
      </c>
      <c r="E8" s="42"/>
    </row>
    <row r="9" spans="1:7" ht="21" x14ac:dyDescent="0.25">
      <c r="D9" s="97" t="s">
        <v>27</v>
      </c>
      <c r="E9" s="97"/>
    </row>
    <row r="10" spans="1:7" ht="21" x14ac:dyDescent="0.25">
      <c r="D10" s="31"/>
      <c r="E10" s="31"/>
    </row>
    <row r="11" spans="1:7" ht="18.75" x14ac:dyDescent="0.25">
      <c r="D11" s="23"/>
      <c r="E11" s="23"/>
    </row>
    <row r="12" spans="1:7" ht="34.5" x14ac:dyDescent="0.25">
      <c r="A12" s="19"/>
      <c r="B12" s="20"/>
      <c r="C12" s="24"/>
      <c r="D12" s="36" t="s">
        <v>23</v>
      </c>
      <c r="E12" s="36" t="s">
        <v>28</v>
      </c>
      <c r="F12" s="36" t="s">
        <v>24</v>
      </c>
      <c r="G12" s="36" t="s">
        <v>29</v>
      </c>
    </row>
    <row r="13" spans="1:7" ht="21" x14ac:dyDescent="0.25">
      <c r="A13" s="19"/>
      <c r="C13" s="36" t="s">
        <v>26</v>
      </c>
      <c r="D13" s="45"/>
      <c r="E13" s="45"/>
      <c r="F13" s="45"/>
      <c r="G13" s="45"/>
    </row>
    <row r="14" spans="1:7" ht="21" x14ac:dyDescent="0.25">
      <c r="A14" s="19"/>
      <c r="C14" s="36" t="s">
        <v>25</v>
      </c>
      <c r="D14" s="45"/>
      <c r="E14" s="45"/>
      <c r="F14" s="25"/>
      <c r="G14" s="26"/>
    </row>
    <row r="15" spans="1:7" x14ac:dyDescent="0.25">
      <c r="A15" s="19"/>
      <c r="B15" s="21"/>
      <c r="C15" s="21"/>
      <c r="D15" s="20"/>
      <c r="E15" s="20"/>
      <c r="F15" s="20"/>
      <c r="G15" s="22"/>
    </row>
    <row r="16" spans="1:7" ht="18.75" x14ac:dyDescent="0.3">
      <c r="D16" s="14" t="s">
        <v>13</v>
      </c>
      <c r="E16" s="14"/>
    </row>
    <row r="17" spans="4:5" ht="18.75" x14ac:dyDescent="0.3">
      <c r="D17" s="14" t="s">
        <v>14</v>
      </c>
      <c r="E17" s="14"/>
    </row>
    <row r="18" spans="4:5" ht="18.75" x14ac:dyDescent="0.3">
      <c r="D18" s="14" t="s">
        <v>15</v>
      </c>
      <c r="E18" s="14"/>
    </row>
    <row r="19" spans="4:5" ht="18.75" x14ac:dyDescent="0.3">
      <c r="D19" s="14" t="s">
        <v>16</v>
      </c>
      <c r="E19" s="14"/>
    </row>
    <row r="20" spans="4:5" ht="18.75" x14ac:dyDescent="0.3">
      <c r="D20" s="14" t="s">
        <v>165</v>
      </c>
      <c r="E20" s="14"/>
    </row>
    <row r="21" spans="4:5" ht="18.75" x14ac:dyDescent="0.3">
      <c r="D21" s="14" t="s">
        <v>166</v>
      </c>
      <c r="E21" s="14"/>
    </row>
    <row r="22" spans="4:5" ht="18.75" x14ac:dyDescent="0.3">
      <c r="D22" s="14" t="s">
        <v>35</v>
      </c>
      <c r="E22" s="14"/>
    </row>
    <row r="23" spans="4:5" ht="18.75" x14ac:dyDescent="0.3">
      <c r="D23" s="14" t="s">
        <v>37</v>
      </c>
      <c r="E23" s="14"/>
    </row>
    <row r="24" spans="4:5" ht="18.75" x14ac:dyDescent="0.3">
      <c r="D24" s="14" t="s">
        <v>17</v>
      </c>
      <c r="E24" s="14"/>
    </row>
    <row r="25" spans="4:5" ht="18.75" x14ac:dyDescent="0.3">
      <c r="D25" s="14" t="s">
        <v>18</v>
      </c>
      <c r="E25" s="14"/>
    </row>
    <row r="26" spans="4:5" ht="18.75" x14ac:dyDescent="0.3">
      <c r="D26" s="14" t="s">
        <v>150</v>
      </c>
      <c r="E26" s="14"/>
    </row>
    <row r="27" spans="4:5" ht="18.75" x14ac:dyDescent="0.3">
      <c r="D27" s="14" t="s">
        <v>19</v>
      </c>
      <c r="E27" s="14"/>
    </row>
    <row r="28" spans="4:5" ht="18.75" x14ac:dyDescent="0.3">
      <c r="D28" s="14" t="s">
        <v>149</v>
      </c>
      <c r="E28" s="14"/>
    </row>
    <row r="29" spans="4:5" ht="18.75" x14ac:dyDescent="0.3">
      <c r="D29" s="14" t="s">
        <v>164</v>
      </c>
      <c r="E29" s="14"/>
    </row>
    <row r="30" spans="4:5" ht="18.75" x14ac:dyDescent="0.3">
      <c r="D30" s="14" t="s">
        <v>22</v>
      </c>
      <c r="E30" s="14"/>
    </row>
    <row r="31" spans="4:5" ht="18.75" x14ac:dyDescent="0.3">
      <c r="D31" s="14" t="s">
        <v>36</v>
      </c>
      <c r="E31" s="14"/>
    </row>
    <row r="32" spans="4:5" ht="19.5" thickBot="1" x14ac:dyDescent="0.35">
      <c r="D32" s="14"/>
      <c r="E32" s="14"/>
    </row>
    <row r="33" spans="2:5" ht="24.75" thickTop="1" thickBot="1" x14ac:dyDescent="0.3">
      <c r="B33" s="18"/>
      <c r="D33" s="41" t="s">
        <v>21</v>
      </c>
      <c r="E33" s="27"/>
    </row>
    <row r="34" spans="2:5" ht="15.75" thickTop="1" x14ac:dyDescent="0.25"/>
    <row r="35" spans="2:5" ht="18.75" x14ac:dyDescent="0.3">
      <c r="D35" s="91" t="s">
        <v>124</v>
      </c>
    </row>
    <row r="36" spans="2:5" ht="18.75" x14ac:dyDescent="0.3">
      <c r="D36" s="91" t="s">
        <v>125</v>
      </c>
    </row>
    <row r="38" spans="2:5" ht="18.75" x14ac:dyDescent="0.3">
      <c r="D38" s="14" t="s">
        <v>39</v>
      </c>
    </row>
    <row r="39" spans="2:5" ht="18.75" x14ac:dyDescent="0.3">
      <c r="D39" s="14" t="s">
        <v>40</v>
      </c>
    </row>
    <row r="40" spans="2:5" ht="18.75" x14ac:dyDescent="0.3">
      <c r="D40" s="14" t="s">
        <v>41</v>
      </c>
    </row>
  </sheetData>
  <sheetProtection algorithmName="SHA-512" hashValue="bimyU2oo6j+h4J/BWxWUIEkfGdTfvMj4fZzleS7rARa6Kog43QYDN5m77Tqny38cJvnqSZY5OZU6Ghkf6pZ5Yg==" saltValue="HP+07zM7137tdi9+rEPX3Q==" spinCount="100000" sheet="1" objects="1" scenarios="1"/>
  <protectedRanges>
    <protectedRange sqref="D13:G14" name="Rango2"/>
  </protectedRanges>
  <mergeCells count="2">
    <mergeCell ref="A2:G2"/>
    <mergeCell ref="D9:E9"/>
  </mergeCells>
  <hyperlinks>
    <hyperlink ref="D33" location="'GRADO 4°'!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82"/>
  <sheetViews>
    <sheetView zoomScaleNormal="100" workbookViewId="0">
      <selection activeCell="E74" sqref="E74"/>
    </sheetView>
  </sheetViews>
  <sheetFormatPr baseColWidth="10" defaultColWidth="10.85546875" defaultRowHeight="15" x14ac:dyDescent="0.25"/>
  <cols>
    <col min="1" max="1" width="6.28515625" style="1" bestFit="1" customWidth="1"/>
    <col min="2" max="2" width="12.28515625" style="1" hidden="1" customWidth="1"/>
    <col min="3" max="3" width="14.42578125" style="1" customWidth="1"/>
    <col min="4" max="4" width="75.5703125" style="1" customWidth="1"/>
    <col min="5" max="5" width="17" style="1" bestFit="1" customWidth="1"/>
    <col min="6" max="6" width="10.85546875" style="48"/>
    <col min="7" max="7" width="14.140625" style="48" bestFit="1" customWidth="1"/>
    <col min="8" max="15" width="0" style="1" hidden="1" customWidth="1"/>
    <col min="16" max="16384" width="10.85546875" style="1"/>
  </cols>
  <sheetData>
    <row r="1" spans="1:15" x14ac:dyDescent="0.25">
      <c r="A1" s="32"/>
    </row>
    <row r="2" spans="1:15" ht="18.75" x14ac:dyDescent="0.25">
      <c r="D2" s="47" t="s">
        <v>0</v>
      </c>
    </row>
    <row r="3" spans="1:15" ht="9" customHeight="1" x14ac:dyDescent="0.25">
      <c r="D3" s="2"/>
    </row>
    <row r="4" spans="1:15" ht="21" x14ac:dyDescent="0.25">
      <c r="D4" s="49" t="s">
        <v>163</v>
      </c>
    </row>
    <row r="5" spans="1:15" ht="9" customHeight="1" x14ac:dyDescent="0.25">
      <c r="A5" s="50"/>
      <c r="B5" s="50"/>
      <c r="C5" s="50"/>
      <c r="D5" s="51"/>
      <c r="E5" s="51"/>
    </row>
    <row r="6" spans="1:15" ht="23.25" x14ac:dyDescent="0.25">
      <c r="A6" s="112" t="s">
        <v>42</v>
      </c>
      <c r="B6" s="112"/>
      <c r="C6" s="112"/>
      <c r="D6" s="112"/>
      <c r="E6" s="112"/>
    </row>
    <row r="7" spans="1:15" ht="8.25" customHeight="1" x14ac:dyDescent="0.25">
      <c r="A7" s="2"/>
      <c r="B7" s="2"/>
      <c r="C7" s="2"/>
      <c r="D7" s="2"/>
      <c r="E7" s="2"/>
    </row>
    <row r="8" spans="1:15" x14ac:dyDescent="0.25">
      <c r="A8" s="113" t="s">
        <v>1</v>
      </c>
      <c r="B8" s="113"/>
      <c r="C8" s="113"/>
      <c r="D8" s="113"/>
      <c r="E8" s="113"/>
    </row>
    <row r="9" spans="1:15" ht="8.25" customHeight="1" x14ac:dyDescent="0.25">
      <c r="A9" s="2"/>
      <c r="B9" s="2"/>
      <c r="C9" s="2"/>
      <c r="D9" s="2"/>
      <c r="E9" s="2"/>
    </row>
    <row r="10" spans="1:15" x14ac:dyDescent="0.25">
      <c r="A10" s="52" t="s">
        <v>2</v>
      </c>
      <c r="B10" s="53" t="s">
        <v>3</v>
      </c>
      <c r="C10" s="53" t="s">
        <v>4</v>
      </c>
      <c r="D10" s="53" t="s">
        <v>5</v>
      </c>
      <c r="E10" s="53" t="s">
        <v>6</v>
      </c>
      <c r="F10" s="54" t="s">
        <v>43</v>
      </c>
      <c r="G10" s="54" t="s">
        <v>33</v>
      </c>
    </row>
    <row r="11" spans="1:15" x14ac:dyDescent="0.25">
      <c r="A11" s="46">
        <v>1</v>
      </c>
      <c r="B11" s="3" t="s">
        <v>44</v>
      </c>
      <c r="C11" s="7" t="s">
        <v>45</v>
      </c>
      <c r="D11" s="4" t="s">
        <v>94</v>
      </c>
      <c r="E11" s="55" t="s">
        <v>145</v>
      </c>
      <c r="F11" s="38">
        <v>21000</v>
      </c>
      <c r="G11" s="38">
        <f t="shared" ref="G11:G51" si="0">+F11*A11</f>
        <v>21000</v>
      </c>
      <c r="H11" s="1">
        <f>INSTRUCTIVO!$D$13</f>
        <v>0</v>
      </c>
      <c r="I11" s="1">
        <f>INSTRUCTIVO!$E$13</f>
        <v>0</v>
      </c>
      <c r="J11" s="1">
        <f>INSTRUCTIVO!$F$13</f>
        <v>0</v>
      </c>
      <c r="K11" s="1">
        <f>INSTRUCTIVO!$G$13</f>
        <v>0</v>
      </c>
      <c r="L11" s="1">
        <f>INSTRUCTIVO!$D$14</f>
        <v>0</v>
      </c>
      <c r="M11" s="1">
        <f>INSTRUCTIVO!$E$14</f>
        <v>0</v>
      </c>
      <c r="N11" s="1" t="str">
        <f>$A$6</f>
        <v>GRADO CUARTO</v>
      </c>
      <c r="O11" s="1">
        <f>$A$1</f>
        <v>0</v>
      </c>
    </row>
    <row r="12" spans="1:15" x14ac:dyDescent="0.25">
      <c r="A12" s="46">
        <v>1</v>
      </c>
      <c r="B12" s="3" t="s">
        <v>46</v>
      </c>
      <c r="C12" s="116" t="s">
        <v>47</v>
      </c>
      <c r="D12" s="5" t="s">
        <v>95</v>
      </c>
      <c r="E12" s="37" t="s">
        <v>96</v>
      </c>
      <c r="F12" s="38">
        <v>24900</v>
      </c>
      <c r="G12" s="38">
        <f t="shared" si="0"/>
        <v>24900</v>
      </c>
      <c r="H12" s="1">
        <f>INSTRUCTIVO!$D$13</f>
        <v>0</v>
      </c>
      <c r="I12" s="1">
        <f>INSTRUCTIVO!$E$13</f>
        <v>0</v>
      </c>
      <c r="J12" s="1">
        <f>INSTRUCTIVO!$F$13</f>
        <v>0</v>
      </c>
      <c r="K12" s="1">
        <f>INSTRUCTIVO!$G$13</f>
        <v>0</v>
      </c>
      <c r="L12" s="1">
        <f>INSTRUCTIVO!$D$14</f>
        <v>0</v>
      </c>
      <c r="M12" s="1">
        <f>INSTRUCTIVO!$E$14</f>
        <v>0</v>
      </c>
      <c r="N12" s="1" t="str">
        <f t="shared" ref="N12:N52" si="1">$A$6</f>
        <v>GRADO CUARTO</v>
      </c>
      <c r="O12" s="1">
        <f t="shared" ref="O12:O52" si="2">$A$1</f>
        <v>0</v>
      </c>
    </row>
    <row r="13" spans="1:15" x14ac:dyDescent="0.25">
      <c r="A13" s="46">
        <v>1</v>
      </c>
      <c r="B13" s="3" t="s">
        <v>48</v>
      </c>
      <c r="C13" s="114"/>
      <c r="D13" s="5" t="s">
        <v>97</v>
      </c>
      <c r="E13" s="37" t="s">
        <v>98</v>
      </c>
      <c r="F13" s="38">
        <v>25700</v>
      </c>
      <c r="G13" s="38">
        <f t="shared" si="0"/>
        <v>25700</v>
      </c>
      <c r="H13" s="1">
        <f>INSTRUCTIVO!$D$13</f>
        <v>0</v>
      </c>
      <c r="I13" s="1">
        <f>INSTRUCTIVO!$E$13</f>
        <v>0</v>
      </c>
      <c r="J13" s="1">
        <f>INSTRUCTIVO!$F$13</f>
        <v>0</v>
      </c>
      <c r="K13" s="1">
        <f>INSTRUCTIVO!$G$13</f>
        <v>0</v>
      </c>
      <c r="L13" s="1">
        <f>INSTRUCTIVO!$D$14</f>
        <v>0</v>
      </c>
      <c r="M13" s="1">
        <f>INSTRUCTIVO!$E$14</f>
        <v>0</v>
      </c>
      <c r="N13" s="1" t="str">
        <f t="shared" si="1"/>
        <v>GRADO CUARTO</v>
      </c>
      <c r="O13" s="1">
        <f t="shared" si="2"/>
        <v>0</v>
      </c>
    </row>
    <row r="14" spans="1:15" ht="16.5" customHeight="1" x14ac:dyDescent="0.25">
      <c r="A14" s="46">
        <v>1</v>
      </c>
      <c r="B14" s="3" t="s">
        <v>151</v>
      </c>
      <c r="C14" s="114"/>
      <c r="D14" s="5" t="s">
        <v>127</v>
      </c>
      <c r="E14" s="37" t="s">
        <v>146</v>
      </c>
      <c r="F14" s="38">
        <v>41400</v>
      </c>
      <c r="G14" s="38">
        <f t="shared" si="0"/>
        <v>41400</v>
      </c>
      <c r="H14" s="1">
        <f>INSTRUCTIVO!$D$13</f>
        <v>0</v>
      </c>
      <c r="I14" s="1">
        <f>INSTRUCTIVO!$E$13</f>
        <v>0</v>
      </c>
      <c r="J14" s="1">
        <f>INSTRUCTIVO!$F$13</f>
        <v>0</v>
      </c>
      <c r="K14" s="1">
        <f>INSTRUCTIVO!$G$13</f>
        <v>0</v>
      </c>
      <c r="L14" s="1">
        <f>INSTRUCTIVO!$D$14</f>
        <v>0</v>
      </c>
      <c r="M14" s="1">
        <f>INSTRUCTIVO!$E$14</f>
        <v>0</v>
      </c>
      <c r="N14" s="1" t="str">
        <f t="shared" si="1"/>
        <v>GRADO CUARTO</v>
      </c>
      <c r="O14" s="1">
        <f t="shared" si="2"/>
        <v>0</v>
      </c>
    </row>
    <row r="15" spans="1:15" ht="16.5" customHeight="1" x14ac:dyDescent="0.25">
      <c r="A15" s="46">
        <v>1</v>
      </c>
      <c r="B15" s="3" t="s">
        <v>49</v>
      </c>
      <c r="C15" s="114"/>
      <c r="D15" s="5" t="s">
        <v>99</v>
      </c>
      <c r="E15" s="37" t="s">
        <v>100</v>
      </c>
      <c r="F15" s="38">
        <v>25700</v>
      </c>
      <c r="G15" s="38">
        <f t="shared" si="0"/>
        <v>25700</v>
      </c>
      <c r="H15" s="1">
        <f>INSTRUCTIVO!$D$13</f>
        <v>0</v>
      </c>
      <c r="I15" s="1">
        <f>INSTRUCTIVO!$E$13</f>
        <v>0</v>
      </c>
      <c r="J15" s="1">
        <f>INSTRUCTIVO!$F$13</f>
        <v>0</v>
      </c>
      <c r="K15" s="1">
        <f>INSTRUCTIVO!$G$13</f>
        <v>0</v>
      </c>
      <c r="L15" s="1">
        <f>INSTRUCTIVO!$D$14</f>
        <v>0</v>
      </c>
      <c r="M15" s="1">
        <f>INSTRUCTIVO!$E$14</f>
        <v>0</v>
      </c>
      <c r="N15" s="1" t="str">
        <f t="shared" si="1"/>
        <v>GRADO CUARTO</v>
      </c>
      <c r="O15" s="1">
        <f t="shared" si="2"/>
        <v>0</v>
      </c>
    </row>
    <row r="16" spans="1:15" ht="44.25" customHeight="1" x14ac:dyDescent="0.25">
      <c r="A16" s="46">
        <v>1</v>
      </c>
      <c r="B16" s="3" t="s">
        <v>50</v>
      </c>
      <c r="C16" s="56" t="s">
        <v>51</v>
      </c>
      <c r="D16" s="57" t="s">
        <v>128</v>
      </c>
      <c r="E16" s="59" t="s">
        <v>101</v>
      </c>
      <c r="F16" s="38">
        <v>81900</v>
      </c>
      <c r="G16" s="38">
        <f t="shared" si="0"/>
        <v>81900</v>
      </c>
      <c r="H16" s="1">
        <f>INSTRUCTIVO!$D$13</f>
        <v>0</v>
      </c>
      <c r="I16" s="1">
        <f>INSTRUCTIVO!$E$13</f>
        <v>0</v>
      </c>
      <c r="J16" s="1">
        <f>INSTRUCTIVO!$F$13</f>
        <v>0</v>
      </c>
      <c r="K16" s="1">
        <f>INSTRUCTIVO!$G$13</f>
        <v>0</v>
      </c>
      <c r="L16" s="1">
        <f>INSTRUCTIVO!$D$14</f>
        <v>0</v>
      </c>
      <c r="M16" s="1">
        <f>INSTRUCTIVO!$E$14</f>
        <v>0</v>
      </c>
      <c r="N16" s="1" t="str">
        <f t="shared" si="1"/>
        <v>GRADO CUARTO</v>
      </c>
      <c r="O16" s="1">
        <f t="shared" si="2"/>
        <v>0</v>
      </c>
    </row>
    <row r="17" spans="1:15" ht="31.5" customHeight="1" x14ac:dyDescent="0.25">
      <c r="A17" s="46">
        <v>1</v>
      </c>
      <c r="B17" s="3" t="s">
        <v>152</v>
      </c>
      <c r="C17" s="7" t="s">
        <v>52</v>
      </c>
      <c r="D17" s="57" t="s">
        <v>129</v>
      </c>
      <c r="E17" s="59" t="s">
        <v>147</v>
      </c>
      <c r="F17" s="38">
        <v>29600</v>
      </c>
      <c r="G17" s="38">
        <f t="shared" si="0"/>
        <v>29600</v>
      </c>
      <c r="H17" s="1">
        <f>INSTRUCTIVO!$D$13</f>
        <v>0</v>
      </c>
      <c r="I17" s="1">
        <f>INSTRUCTIVO!$E$13</f>
        <v>0</v>
      </c>
      <c r="J17" s="1">
        <f>INSTRUCTIVO!$F$13</f>
        <v>0</v>
      </c>
      <c r="K17" s="1">
        <f>INSTRUCTIVO!$G$13</f>
        <v>0</v>
      </c>
      <c r="L17" s="1">
        <f>INSTRUCTIVO!$D$14</f>
        <v>0</v>
      </c>
      <c r="M17" s="1">
        <f>INSTRUCTIVO!$E$14</f>
        <v>0</v>
      </c>
      <c r="N17" s="1" t="str">
        <f t="shared" si="1"/>
        <v>GRADO CUARTO</v>
      </c>
      <c r="O17" s="1">
        <f t="shared" si="2"/>
        <v>0</v>
      </c>
    </row>
    <row r="18" spans="1:15" x14ac:dyDescent="0.25">
      <c r="A18" s="46">
        <v>1</v>
      </c>
      <c r="B18" s="56" t="s">
        <v>53</v>
      </c>
      <c r="C18" s="116" t="s">
        <v>54</v>
      </c>
      <c r="D18" s="57" t="s">
        <v>130</v>
      </c>
      <c r="E18" s="58" t="s">
        <v>102</v>
      </c>
      <c r="F18" s="38">
        <v>78800</v>
      </c>
      <c r="G18" s="38">
        <f t="shared" si="0"/>
        <v>78800</v>
      </c>
      <c r="H18" s="1">
        <f>INSTRUCTIVO!$D$13</f>
        <v>0</v>
      </c>
      <c r="I18" s="1">
        <f>INSTRUCTIVO!$E$13</f>
        <v>0</v>
      </c>
      <c r="J18" s="1">
        <f>INSTRUCTIVO!$F$13</f>
        <v>0</v>
      </c>
      <c r="K18" s="1">
        <f>INSTRUCTIVO!$G$13</f>
        <v>0</v>
      </c>
      <c r="L18" s="1">
        <f>INSTRUCTIVO!$D$14</f>
        <v>0</v>
      </c>
      <c r="M18" s="1">
        <f>INSTRUCTIVO!$E$14</f>
        <v>0</v>
      </c>
      <c r="N18" s="1" t="str">
        <f t="shared" si="1"/>
        <v>GRADO CUARTO</v>
      </c>
      <c r="O18" s="1">
        <f t="shared" si="2"/>
        <v>0</v>
      </c>
    </row>
    <row r="19" spans="1:15" x14ac:dyDescent="0.25">
      <c r="A19" s="46">
        <v>1</v>
      </c>
      <c r="B19" s="3" t="s">
        <v>153</v>
      </c>
      <c r="C19" s="114"/>
      <c r="D19" s="4" t="s">
        <v>131</v>
      </c>
      <c r="E19" s="59" t="s">
        <v>96</v>
      </c>
      <c r="F19" s="38">
        <v>70300</v>
      </c>
      <c r="G19" s="38">
        <f t="shared" si="0"/>
        <v>70300</v>
      </c>
      <c r="H19" s="1">
        <f>INSTRUCTIVO!$D$13</f>
        <v>0</v>
      </c>
      <c r="I19" s="1">
        <f>INSTRUCTIVO!$E$13</f>
        <v>0</v>
      </c>
      <c r="J19" s="1">
        <f>INSTRUCTIVO!$F$13</f>
        <v>0</v>
      </c>
      <c r="K19" s="1">
        <f>INSTRUCTIVO!$G$13</f>
        <v>0</v>
      </c>
      <c r="L19" s="1">
        <f>INSTRUCTIVO!$D$14</f>
        <v>0</v>
      </c>
      <c r="M19" s="1">
        <f>INSTRUCTIVO!$E$14</f>
        <v>0</v>
      </c>
      <c r="N19" s="1" t="str">
        <f t="shared" si="1"/>
        <v>GRADO CUARTO</v>
      </c>
      <c r="O19" s="1">
        <f t="shared" si="2"/>
        <v>0</v>
      </c>
    </row>
    <row r="20" spans="1:15" x14ac:dyDescent="0.25">
      <c r="A20" s="46">
        <v>1</v>
      </c>
      <c r="B20" s="6" t="s">
        <v>154</v>
      </c>
      <c r="C20" s="7" t="s">
        <v>55</v>
      </c>
      <c r="D20" s="57" t="s">
        <v>132</v>
      </c>
      <c r="E20" s="59" t="s">
        <v>148</v>
      </c>
      <c r="F20" s="38">
        <v>46400</v>
      </c>
      <c r="G20" s="38">
        <f t="shared" si="0"/>
        <v>46400</v>
      </c>
      <c r="H20" s="1">
        <f>INSTRUCTIVO!$D$13</f>
        <v>0</v>
      </c>
      <c r="I20" s="1">
        <f>INSTRUCTIVO!$E$13</f>
        <v>0</v>
      </c>
      <c r="J20" s="1">
        <f>INSTRUCTIVO!$F$13</f>
        <v>0</v>
      </c>
      <c r="K20" s="1">
        <f>INSTRUCTIVO!$G$13</f>
        <v>0</v>
      </c>
      <c r="L20" s="1">
        <f>INSTRUCTIVO!$D$14</f>
        <v>0</v>
      </c>
      <c r="M20" s="1">
        <f>INSTRUCTIVO!$E$14</f>
        <v>0</v>
      </c>
      <c r="N20" s="1" t="str">
        <f t="shared" si="1"/>
        <v>GRADO CUARTO</v>
      </c>
      <c r="O20" s="1">
        <f t="shared" si="2"/>
        <v>0</v>
      </c>
    </row>
    <row r="21" spans="1:15" ht="29.25" customHeight="1" x14ac:dyDescent="0.25">
      <c r="A21" s="46">
        <v>1</v>
      </c>
      <c r="B21" s="3" t="s">
        <v>59</v>
      </c>
      <c r="C21" s="114" t="s">
        <v>57</v>
      </c>
      <c r="D21" s="60" t="s">
        <v>136</v>
      </c>
      <c r="E21" s="59" t="s">
        <v>104</v>
      </c>
      <c r="F21" s="38">
        <v>10800</v>
      </c>
      <c r="G21" s="38">
        <f>+F21*A21</f>
        <v>10800</v>
      </c>
    </row>
    <row r="22" spans="1:15" x14ac:dyDescent="0.25">
      <c r="A22" s="46">
        <v>1</v>
      </c>
      <c r="B22" s="3" t="s">
        <v>60</v>
      </c>
      <c r="C22" s="115"/>
      <c r="D22" s="5" t="s">
        <v>105</v>
      </c>
      <c r="E22" s="61" t="s">
        <v>31</v>
      </c>
      <c r="F22" s="38">
        <v>40100</v>
      </c>
      <c r="G22" s="38">
        <f>+F22*A22</f>
        <v>40100</v>
      </c>
      <c r="H22" s="1">
        <f>INSTRUCTIVO!$D$13</f>
        <v>0</v>
      </c>
      <c r="I22" s="1">
        <f>INSTRUCTIVO!$E$13</f>
        <v>0</v>
      </c>
      <c r="J22" s="1">
        <f>INSTRUCTIVO!$F$13</f>
        <v>0</v>
      </c>
      <c r="K22" s="1">
        <f>INSTRUCTIVO!$G$13</f>
        <v>0</v>
      </c>
      <c r="L22" s="1">
        <f>INSTRUCTIVO!$D$14</f>
        <v>0</v>
      </c>
      <c r="M22" s="1">
        <f>INSTRUCTIVO!$E$14</f>
        <v>0</v>
      </c>
      <c r="N22" s="1" t="str">
        <f t="shared" si="1"/>
        <v>GRADO CUARTO</v>
      </c>
      <c r="O22" s="1">
        <f t="shared" si="2"/>
        <v>0</v>
      </c>
    </row>
    <row r="23" spans="1:15" ht="30" customHeight="1" x14ac:dyDescent="0.25">
      <c r="A23" s="46">
        <v>6</v>
      </c>
      <c r="B23" s="6" t="s">
        <v>61</v>
      </c>
      <c r="C23" s="98" t="s">
        <v>31</v>
      </c>
      <c r="D23" s="60" t="s">
        <v>133</v>
      </c>
      <c r="E23" s="61" t="s">
        <v>31</v>
      </c>
      <c r="F23" s="38">
        <v>12500</v>
      </c>
      <c r="G23" s="38">
        <f t="shared" si="0"/>
        <v>75000</v>
      </c>
      <c r="H23" s="1">
        <f>INSTRUCTIVO!$D$13</f>
        <v>0</v>
      </c>
      <c r="I23" s="1">
        <f>INSTRUCTIVO!$E$13</f>
        <v>0</v>
      </c>
      <c r="J23" s="1">
        <f>INSTRUCTIVO!$F$13</f>
        <v>0</v>
      </c>
      <c r="K23" s="1">
        <f>INSTRUCTIVO!$G$13</f>
        <v>0</v>
      </c>
      <c r="L23" s="1">
        <f>INSTRUCTIVO!$D$14</f>
        <v>0</v>
      </c>
      <c r="M23" s="1">
        <f>INSTRUCTIVO!$E$14</f>
        <v>0</v>
      </c>
      <c r="N23" s="1" t="str">
        <f t="shared" si="1"/>
        <v>GRADO CUARTO</v>
      </c>
      <c r="O23" s="1">
        <f t="shared" si="2"/>
        <v>0</v>
      </c>
    </row>
    <row r="24" spans="1:15" ht="15" customHeight="1" x14ac:dyDescent="0.25">
      <c r="A24" s="46">
        <v>2</v>
      </c>
      <c r="B24" s="6" t="s">
        <v>62</v>
      </c>
      <c r="C24" s="98"/>
      <c r="D24" s="60" t="s">
        <v>134</v>
      </c>
      <c r="E24" s="61" t="s">
        <v>31</v>
      </c>
      <c r="F24" s="38">
        <v>11300</v>
      </c>
      <c r="G24" s="38">
        <f t="shared" si="0"/>
        <v>22600</v>
      </c>
      <c r="H24" s="1">
        <f>INSTRUCTIVO!$D$13</f>
        <v>0</v>
      </c>
      <c r="I24" s="1">
        <f>INSTRUCTIVO!$E$13</f>
        <v>0</v>
      </c>
      <c r="J24" s="1">
        <f>INSTRUCTIVO!$F$13</f>
        <v>0</v>
      </c>
      <c r="K24" s="1">
        <f>INSTRUCTIVO!$G$13</f>
        <v>0</v>
      </c>
      <c r="L24" s="1">
        <f>INSTRUCTIVO!$D$14</f>
        <v>0</v>
      </c>
      <c r="M24" s="1">
        <f>INSTRUCTIVO!$E$14</f>
        <v>0</v>
      </c>
      <c r="N24" s="1" t="str">
        <f t="shared" si="1"/>
        <v>GRADO CUARTO</v>
      </c>
      <c r="O24" s="1">
        <f t="shared" si="2"/>
        <v>0</v>
      </c>
    </row>
    <row r="25" spans="1:15" ht="15" customHeight="1" x14ac:dyDescent="0.25">
      <c r="A25" s="46">
        <v>1</v>
      </c>
      <c r="B25" s="6" t="s">
        <v>63</v>
      </c>
      <c r="C25" s="98"/>
      <c r="D25" s="57" t="s">
        <v>106</v>
      </c>
      <c r="E25" s="61" t="s">
        <v>31</v>
      </c>
      <c r="F25" s="38">
        <v>12500</v>
      </c>
      <c r="G25" s="38">
        <f t="shared" si="0"/>
        <v>12500</v>
      </c>
      <c r="H25" s="1">
        <f>INSTRUCTIVO!$D$13</f>
        <v>0</v>
      </c>
      <c r="I25" s="1">
        <f>INSTRUCTIVO!$E$13</f>
        <v>0</v>
      </c>
      <c r="J25" s="1">
        <f>INSTRUCTIVO!$F$13</f>
        <v>0</v>
      </c>
      <c r="K25" s="1">
        <f>INSTRUCTIVO!$G$13</f>
        <v>0</v>
      </c>
      <c r="L25" s="1">
        <f>INSTRUCTIVO!$D$14</f>
        <v>0</v>
      </c>
      <c r="M25" s="1">
        <f>INSTRUCTIVO!$E$14</f>
        <v>0</v>
      </c>
      <c r="N25" s="1" t="str">
        <f t="shared" si="1"/>
        <v>GRADO CUARTO</v>
      </c>
      <c r="O25" s="1">
        <f t="shared" si="2"/>
        <v>0</v>
      </c>
    </row>
    <row r="26" spans="1:15" ht="30" customHeight="1" x14ac:dyDescent="0.25">
      <c r="A26" s="46">
        <v>4</v>
      </c>
      <c r="B26" s="3" t="s">
        <v>64</v>
      </c>
      <c r="C26" s="98"/>
      <c r="D26" s="62" t="s">
        <v>107</v>
      </c>
      <c r="E26" s="61" t="s">
        <v>31</v>
      </c>
      <c r="F26" s="38">
        <v>2700</v>
      </c>
      <c r="G26" s="38">
        <f t="shared" si="0"/>
        <v>10800</v>
      </c>
      <c r="H26" s="1">
        <f>INSTRUCTIVO!$D$13</f>
        <v>0</v>
      </c>
      <c r="I26" s="1">
        <f>INSTRUCTIVO!$E$13</f>
        <v>0</v>
      </c>
      <c r="J26" s="1">
        <f>INSTRUCTIVO!$F$13</f>
        <v>0</v>
      </c>
      <c r="K26" s="1">
        <f>INSTRUCTIVO!$G$13</f>
        <v>0</v>
      </c>
      <c r="L26" s="1">
        <f>INSTRUCTIVO!$D$14</f>
        <v>0</v>
      </c>
      <c r="M26" s="1">
        <f>INSTRUCTIVO!$E$14</f>
        <v>0</v>
      </c>
      <c r="N26" s="1" t="str">
        <f t="shared" si="1"/>
        <v>GRADO CUARTO</v>
      </c>
      <c r="O26" s="1">
        <f t="shared" si="2"/>
        <v>0</v>
      </c>
    </row>
    <row r="27" spans="1:15" x14ac:dyDescent="0.25">
      <c r="A27" s="46">
        <v>1</v>
      </c>
      <c r="B27" s="3" t="s">
        <v>56</v>
      </c>
      <c r="C27" s="98"/>
      <c r="D27" s="62" t="s">
        <v>108</v>
      </c>
      <c r="E27" s="61" t="s">
        <v>31</v>
      </c>
      <c r="F27" s="38">
        <v>2400</v>
      </c>
      <c r="G27" s="38">
        <f t="shared" si="0"/>
        <v>2400</v>
      </c>
      <c r="H27" s="1">
        <f>INSTRUCTIVO!$D$13</f>
        <v>0</v>
      </c>
      <c r="I27" s="1">
        <f>INSTRUCTIVO!$E$13</f>
        <v>0</v>
      </c>
      <c r="J27" s="1">
        <f>INSTRUCTIVO!$F$13</f>
        <v>0</v>
      </c>
      <c r="K27" s="1">
        <f>INSTRUCTIVO!$G$13</f>
        <v>0</v>
      </c>
      <c r="L27" s="1">
        <f>INSTRUCTIVO!$D$14</f>
        <v>0</v>
      </c>
      <c r="M27" s="1">
        <f>INSTRUCTIVO!$E$14</f>
        <v>0</v>
      </c>
      <c r="N27" s="1" t="str">
        <f t="shared" si="1"/>
        <v>GRADO CUARTO</v>
      </c>
      <c r="O27" s="1">
        <f t="shared" si="2"/>
        <v>0</v>
      </c>
    </row>
    <row r="28" spans="1:15" ht="30" x14ac:dyDescent="0.25">
      <c r="A28" s="46">
        <v>1</v>
      </c>
      <c r="B28" s="6" t="s">
        <v>65</v>
      </c>
      <c r="C28" s="98"/>
      <c r="D28" s="57" t="s">
        <v>135</v>
      </c>
      <c r="E28" s="61" t="s">
        <v>31</v>
      </c>
      <c r="F28" s="38">
        <v>1300</v>
      </c>
      <c r="G28" s="38">
        <f t="shared" si="0"/>
        <v>1300</v>
      </c>
      <c r="H28" s="1">
        <f>INSTRUCTIVO!$D$13</f>
        <v>0</v>
      </c>
      <c r="I28" s="1">
        <f>INSTRUCTIVO!$E$13</f>
        <v>0</v>
      </c>
      <c r="J28" s="1">
        <f>INSTRUCTIVO!$F$13</f>
        <v>0</v>
      </c>
      <c r="K28" s="1">
        <f>INSTRUCTIVO!$G$13</f>
        <v>0</v>
      </c>
      <c r="L28" s="1">
        <f>INSTRUCTIVO!$D$14</f>
        <v>0</v>
      </c>
      <c r="M28" s="1">
        <f>INSTRUCTIVO!$E$14</f>
        <v>0</v>
      </c>
      <c r="N28" s="1" t="str">
        <f t="shared" si="1"/>
        <v>GRADO CUARTO</v>
      </c>
      <c r="O28" s="1">
        <f t="shared" si="2"/>
        <v>0</v>
      </c>
    </row>
    <row r="29" spans="1:15" x14ac:dyDescent="0.25">
      <c r="A29" s="46">
        <v>2</v>
      </c>
      <c r="B29" s="3" t="s">
        <v>66</v>
      </c>
      <c r="C29" s="98"/>
      <c r="D29" s="62" t="s">
        <v>109</v>
      </c>
      <c r="E29" s="61" t="s">
        <v>31</v>
      </c>
      <c r="F29" s="38">
        <v>800</v>
      </c>
      <c r="G29" s="38">
        <f t="shared" si="0"/>
        <v>1600</v>
      </c>
      <c r="H29" s="1">
        <f>INSTRUCTIVO!$D$13</f>
        <v>0</v>
      </c>
      <c r="I29" s="1">
        <f>INSTRUCTIVO!$E$13</f>
        <v>0</v>
      </c>
      <c r="J29" s="1">
        <f>INSTRUCTIVO!$F$13</f>
        <v>0</v>
      </c>
      <c r="K29" s="1">
        <f>INSTRUCTIVO!$G$13</f>
        <v>0</v>
      </c>
      <c r="L29" s="1">
        <f>INSTRUCTIVO!$D$14</f>
        <v>0</v>
      </c>
      <c r="M29" s="1">
        <f>INSTRUCTIVO!$E$14</f>
        <v>0</v>
      </c>
      <c r="N29" s="1" t="str">
        <f t="shared" si="1"/>
        <v>GRADO CUARTO</v>
      </c>
      <c r="O29" s="1">
        <f t="shared" si="2"/>
        <v>0</v>
      </c>
    </row>
    <row r="30" spans="1:15" x14ac:dyDescent="0.25">
      <c r="A30" s="46">
        <v>1</v>
      </c>
      <c r="B30" s="6" t="s">
        <v>7</v>
      </c>
      <c r="C30" s="98"/>
      <c r="D30" s="57" t="s">
        <v>110</v>
      </c>
      <c r="E30" s="61" t="s">
        <v>31</v>
      </c>
      <c r="F30" s="38">
        <v>1000</v>
      </c>
      <c r="G30" s="38">
        <f t="shared" si="0"/>
        <v>1000</v>
      </c>
      <c r="H30" s="1">
        <f>INSTRUCTIVO!$D$13</f>
        <v>0</v>
      </c>
      <c r="I30" s="1">
        <f>INSTRUCTIVO!$E$13</f>
        <v>0</v>
      </c>
      <c r="J30" s="1">
        <f>INSTRUCTIVO!$F$13</f>
        <v>0</v>
      </c>
      <c r="K30" s="1">
        <f>INSTRUCTIVO!$G$13</f>
        <v>0</v>
      </c>
      <c r="L30" s="1">
        <f>INSTRUCTIVO!$D$14</f>
        <v>0</v>
      </c>
      <c r="M30" s="1">
        <f>INSTRUCTIVO!$E$14</f>
        <v>0</v>
      </c>
      <c r="N30" s="1" t="str">
        <f t="shared" si="1"/>
        <v>GRADO CUARTO</v>
      </c>
      <c r="O30" s="1">
        <f t="shared" si="2"/>
        <v>0</v>
      </c>
    </row>
    <row r="31" spans="1:15" x14ac:dyDescent="0.25">
      <c r="A31" s="46">
        <v>1</v>
      </c>
      <c r="B31" s="56" t="s">
        <v>155</v>
      </c>
      <c r="C31" s="98"/>
      <c r="D31" s="57" t="s">
        <v>111</v>
      </c>
      <c r="E31" s="61" t="s">
        <v>31</v>
      </c>
      <c r="F31" s="38">
        <v>500</v>
      </c>
      <c r="G31" s="38">
        <f t="shared" si="0"/>
        <v>500</v>
      </c>
      <c r="H31" s="1">
        <f>INSTRUCTIVO!$D$13</f>
        <v>0</v>
      </c>
      <c r="I31" s="1">
        <f>INSTRUCTIVO!$E$13</f>
        <v>0</v>
      </c>
      <c r="J31" s="1">
        <f>INSTRUCTIVO!$F$13</f>
        <v>0</v>
      </c>
      <c r="K31" s="1">
        <f>INSTRUCTIVO!$G$13</f>
        <v>0</v>
      </c>
      <c r="L31" s="1">
        <f>INSTRUCTIVO!$D$14</f>
        <v>0</v>
      </c>
      <c r="M31" s="1">
        <f>INSTRUCTIVO!$E$14</f>
        <v>0</v>
      </c>
      <c r="N31" s="1" t="str">
        <f t="shared" si="1"/>
        <v>GRADO CUARTO</v>
      </c>
      <c r="O31" s="1">
        <f t="shared" si="2"/>
        <v>0</v>
      </c>
    </row>
    <row r="32" spans="1:15" x14ac:dyDescent="0.25">
      <c r="A32" s="46">
        <v>1</v>
      </c>
      <c r="B32" s="6" t="s">
        <v>67</v>
      </c>
      <c r="C32" s="98"/>
      <c r="D32" s="57" t="s">
        <v>126</v>
      </c>
      <c r="E32" s="61" t="s">
        <v>31</v>
      </c>
      <c r="F32" s="38">
        <v>1000</v>
      </c>
      <c r="G32" s="38">
        <f t="shared" si="0"/>
        <v>1000</v>
      </c>
      <c r="H32" s="1">
        <f>INSTRUCTIVO!$D$13</f>
        <v>0</v>
      </c>
      <c r="I32" s="1">
        <f>INSTRUCTIVO!$E$13</f>
        <v>0</v>
      </c>
      <c r="J32" s="1">
        <f>INSTRUCTIVO!$F$13</f>
        <v>0</v>
      </c>
      <c r="K32" s="1">
        <f>INSTRUCTIVO!$G$13</f>
        <v>0</v>
      </c>
      <c r="L32" s="1">
        <f>INSTRUCTIVO!$D$14</f>
        <v>0</v>
      </c>
      <c r="M32" s="1">
        <f>INSTRUCTIVO!$E$14</f>
        <v>0</v>
      </c>
      <c r="N32" s="1" t="str">
        <f t="shared" si="1"/>
        <v>GRADO CUARTO</v>
      </c>
      <c r="O32" s="1">
        <f t="shared" si="2"/>
        <v>0</v>
      </c>
    </row>
    <row r="33" spans="1:15" x14ac:dyDescent="0.25">
      <c r="A33" s="46">
        <v>1</v>
      </c>
      <c r="B33" s="3" t="s">
        <v>68</v>
      </c>
      <c r="C33" s="98"/>
      <c r="D33" s="5" t="s">
        <v>112</v>
      </c>
      <c r="E33" s="61" t="s">
        <v>31</v>
      </c>
      <c r="F33" s="38">
        <v>1900</v>
      </c>
      <c r="G33" s="38">
        <f t="shared" si="0"/>
        <v>1900</v>
      </c>
      <c r="H33" s="1">
        <f>INSTRUCTIVO!$D$13</f>
        <v>0</v>
      </c>
      <c r="I33" s="1">
        <f>INSTRUCTIVO!$E$13</f>
        <v>0</v>
      </c>
      <c r="J33" s="1">
        <f>INSTRUCTIVO!$F$13</f>
        <v>0</v>
      </c>
      <c r="K33" s="1">
        <f>INSTRUCTIVO!$G$13</f>
        <v>0</v>
      </c>
      <c r="L33" s="1">
        <f>INSTRUCTIVO!$D$14</f>
        <v>0</v>
      </c>
      <c r="M33" s="1">
        <f>INSTRUCTIVO!$E$14</f>
        <v>0</v>
      </c>
      <c r="N33" s="1" t="str">
        <f t="shared" si="1"/>
        <v>GRADO CUARTO</v>
      </c>
      <c r="O33" s="1">
        <f t="shared" si="2"/>
        <v>0</v>
      </c>
    </row>
    <row r="34" spans="1:15" x14ac:dyDescent="0.25">
      <c r="A34" s="46">
        <v>1</v>
      </c>
      <c r="B34" s="3" t="s">
        <v>69</v>
      </c>
      <c r="C34" s="98"/>
      <c r="D34" s="5" t="s">
        <v>113</v>
      </c>
      <c r="E34" s="61"/>
      <c r="F34" s="38">
        <v>1500</v>
      </c>
      <c r="G34" s="38">
        <f t="shared" si="0"/>
        <v>1500</v>
      </c>
    </row>
    <row r="35" spans="1:15" x14ac:dyDescent="0.25">
      <c r="A35" s="46">
        <v>1</v>
      </c>
      <c r="B35" s="3" t="s">
        <v>70</v>
      </c>
      <c r="C35" s="98"/>
      <c r="D35" s="5" t="s">
        <v>114</v>
      </c>
      <c r="E35" s="61" t="s">
        <v>31</v>
      </c>
      <c r="F35" s="38">
        <v>4900</v>
      </c>
      <c r="G35" s="38">
        <f t="shared" si="0"/>
        <v>4900</v>
      </c>
      <c r="H35" s="1">
        <f>INSTRUCTIVO!$D$13</f>
        <v>0</v>
      </c>
      <c r="I35" s="1">
        <f>INSTRUCTIVO!$E$13</f>
        <v>0</v>
      </c>
      <c r="J35" s="1">
        <f>INSTRUCTIVO!$F$13</f>
        <v>0</v>
      </c>
      <c r="K35" s="1">
        <f>INSTRUCTIVO!$G$13</f>
        <v>0</v>
      </c>
      <c r="L35" s="1">
        <f>INSTRUCTIVO!$D$14</f>
        <v>0</v>
      </c>
      <c r="M35" s="1">
        <f>INSTRUCTIVO!$E$14</f>
        <v>0</v>
      </c>
      <c r="N35" s="1" t="str">
        <f t="shared" si="1"/>
        <v>GRADO CUARTO</v>
      </c>
      <c r="O35" s="1">
        <f t="shared" si="2"/>
        <v>0</v>
      </c>
    </row>
    <row r="36" spans="1:15" x14ac:dyDescent="0.25">
      <c r="A36" s="46">
        <v>1</v>
      </c>
      <c r="B36" s="3" t="s">
        <v>58</v>
      </c>
      <c r="C36" s="98"/>
      <c r="D36" s="5" t="s">
        <v>115</v>
      </c>
      <c r="E36" s="61" t="s">
        <v>31</v>
      </c>
      <c r="F36" s="38">
        <v>1300</v>
      </c>
      <c r="G36" s="38">
        <f t="shared" si="0"/>
        <v>1300</v>
      </c>
      <c r="H36" s="1">
        <f>INSTRUCTIVO!$D$13</f>
        <v>0</v>
      </c>
      <c r="I36" s="1">
        <f>INSTRUCTIVO!$E$13</f>
        <v>0</v>
      </c>
      <c r="J36" s="1">
        <f>INSTRUCTIVO!$F$13</f>
        <v>0</v>
      </c>
      <c r="K36" s="1">
        <f>INSTRUCTIVO!$G$13</f>
        <v>0</v>
      </c>
      <c r="L36" s="1">
        <f>INSTRUCTIVO!$D$14</f>
        <v>0</v>
      </c>
      <c r="M36" s="1">
        <f>INSTRUCTIVO!$E$14</f>
        <v>0</v>
      </c>
      <c r="N36" s="1" t="str">
        <f t="shared" si="1"/>
        <v>GRADO CUARTO</v>
      </c>
      <c r="O36" s="1">
        <f t="shared" si="2"/>
        <v>0</v>
      </c>
    </row>
    <row r="37" spans="1:15" x14ac:dyDescent="0.25">
      <c r="A37" s="46">
        <v>2</v>
      </c>
      <c r="B37" s="3" t="s">
        <v>8</v>
      </c>
      <c r="C37" s="99"/>
      <c r="D37" s="5" t="s">
        <v>116</v>
      </c>
      <c r="E37" s="61" t="s">
        <v>31</v>
      </c>
      <c r="F37" s="38">
        <v>5000</v>
      </c>
      <c r="G37" s="38">
        <f t="shared" si="0"/>
        <v>10000</v>
      </c>
      <c r="H37" s="1">
        <f>INSTRUCTIVO!$D$13</f>
        <v>0</v>
      </c>
      <c r="I37" s="1">
        <f>INSTRUCTIVO!$E$13</f>
        <v>0</v>
      </c>
      <c r="J37" s="1">
        <f>INSTRUCTIVO!$F$13</f>
        <v>0</v>
      </c>
      <c r="K37" s="1">
        <f>INSTRUCTIVO!$G$13</f>
        <v>0</v>
      </c>
      <c r="L37" s="1">
        <f>INSTRUCTIVO!$D$14</f>
        <v>0</v>
      </c>
      <c r="M37" s="1">
        <f>INSTRUCTIVO!$E$14</f>
        <v>0</v>
      </c>
      <c r="N37" s="1" t="str">
        <f t="shared" si="1"/>
        <v>GRADO CUARTO</v>
      </c>
      <c r="O37" s="1">
        <f t="shared" si="2"/>
        <v>0</v>
      </c>
    </row>
    <row r="38" spans="1:15" ht="30" customHeight="1" x14ac:dyDescent="0.25">
      <c r="A38" s="46">
        <v>1</v>
      </c>
      <c r="B38" s="3" t="s">
        <v>71</v>
      </c>
      <c r="C38" s="98" t="s">
        <v>72</v>
      </c>
      <c r="D38" s="62" t="s">
        <v>137</v>
      </c>
      <c r="E38" s="61" t="s">
        <v>31</v>
      </c>
      <c r="F38" s="38">
        <v>20700</v>
      </c>
      <c r="G38" s="38">
        <f t="shared" si="0"/>
        <v>20700</v>
      </c>
      <c r="H38" s="1">
        <f>INSTRUCTIVO!$D$13</f>
        <v>0</v>
      </c>
      <c r="I38" s="1">
        <f>INSTRUCTIVO!$E$13</f>
        <v>0</v>
      </c>
      <c r="J38" s="1">
        <f>INSTRUCTIVO!$F$13</f>
        <v>0</v>
      </c>
      <c r="K38" s="1">
        <f>INSTRUCTIVO!$G$13</f>
        <v>0</v>
      </c>
      <c r="L38" s="1">
        <f>INSTRUCTIVO!$D$14</f>
        <v>0</v>
      </c>
      <c r="M38" s="1">
        <f>INSTRUCTIVO!$E$14</f>
        <v>0</v>
      </c>
      <c r="N38" s="1" t="str">
        <f t="shared" si="1"/>
        <v>GRADO CUARTO</v>
      </c>
      <c r="O38" s="1">
        <f t="shared" si="2"/>
        <v>0</v>
      </c>
    </row>
    <row r="39" spans="1:15" x14ac:dyDescent="0.25">
      <c r="A39" s="46">
        <v>1</v>
      </c>
      <c r="B39" s="3" t="s">
        <v>156</v>
      </c>
      <c r="C39" s="98"/>
      <c r="D39" s="5" t="s">
        <v>138</v>
      </c>
      <c r="E39" s="61" t="s">
        <v>31</v>
      </c>
      <c r="F39" s="38">
        <v>3600</v>
      </c>
      <c r="G39" s="38">
        <f t="shared" si="0"/>
        <v>3600</v>
      </c>
      <c r="H39" s="1">
        <f>INSTRUCTIVO!$D$13</f>
        <v>0</v>
      </c>
      <c r="I39" s="1">
        <f>INSTRUCTIVO!$E$13</f>
        <v>0</v>
      </c>
      <c r="J39" s="1">
        <f>INSTRUCTIVO!$F$13</f>
        <v>0</v>
      </c>
      <c r="K39" s="1">
        <f>INSTRUCTIVO!$G$13</f>
        <v>0</v>
      </c>
      <c r="L39" s="1">
        <f>INSTRUCTIVO!$D$14</f>
        <v>0</v>
      </c>
      <c r="M39" s="1">
        <f>INSTRUCTIVO!$E$14</f>
        <v>0</v>
      </c>
      <c r="N39" s="1" t="str">
        <f t="shared" si="1"/>
        <v>GRADO CUARTO</v>
      </c>
      <c r="O39" s="1">
        <f t="shared" si="2"/>
        <v>0</v>
      </c>
    </row>
    <row r="40" spans="1:15" ht="15" customHeight="1" x14ac:dyDescent="0.25">
      <c r="A40" s="46">
        <v>1</v>
      </c>
      <c r="B40" s="3" t="s">
        <v>73</v>
      </c>
      <c r="C40" s="98"/>
      <c r="D40" s="5" t="s">
        <v>117</v>
      </c>
      <c r="E40" s="61" t="s">
        <v>31</v>
      </c>
      <c r="F40" s="38">
        <v>5400</v>
      </c>
      <c r="G40" s="38">
        <f t="shared" si="0"/>
        <v>5400</v>
      </c>
      <c r="H40" s="1">
        <f>INSTRUCTIVO!$D$13</f>
        <v>0</v>
      </c>
      <c r="I40" s="1">
        <f>INSTRUCTIVO!$E$13</f>
        <v>0</v>
      </c>
      <c r="J40" s="1">
        <f>INSTRUCTIVO!$F$13</f>
        <v>0</v>
      </c>
      <c r="K40" s="1">
        <f>INSTRUCTIVO!$G$13</f>
        <v>0</v>
      </c>
      <c r="L40" s="1">
        <f>INSTRUCTIVO!$D$14</f>
        <v>0</v>
      </c>
      <c r="M40" s="1">
        <f>INSTRUCTIVO!$E$14</f>
        <v>0</v>
      </c>
      <c r="N40" s="1" t="str">
        <f t="shared" si="1"/>
        <v>GRADO CUARTO</v>
      </c>
      <c r="O40" s="1">
        <f t="shared" si="2"/>
        <v>0</v>
      </c>
    </row>
    <row r="41" spans="1:15" x14ac:dyDescent="0.25">
      <c r="A41" s="46">
        <v>1</v>
      </c>
      <c r="B41" s="3" t="s">
        <v>74</v>
      </c>
      <c r="C41" s="98"/>
      <c r="D41" s="5" t="s">
        <v>118</v>
      </c>
      <c r="E41" s="61" t="s">
        <v>31</v>
      </c>
      <c r="F41" s="38">
        <v>2800</v>
      </c>
      <c r="G41" s="38">
        <f t="shared" si="0"/>
        <v>2800</v>
      </c>
      <c r="H41" s="1">
        <f>INSTRUCTIVO!$D$13</f>
        <v>0</v>
      </c>
      <c r="I41" s="1">
        <f>INSTRUCTIVO!$E$13</f>
        <v>0</v>
      </c>
      <c r="J41" s="1">
        <f>INSTRUCTIVO!$F$13</f>
        <v>0</v>
      </c>
      <c r="K41" s="1">
        <f>INSTRUCTIVO!$G$13</f>
        <v>0</v>
      </c>
      <c r="L41" s="1">
        <f>INSTRUCTIVO!$D$14</f>
        <v>0</v>
      </c>
      <c r="M41" s="1">
        <f>INSTRUCTIVO!$E$14</f>
        <v>0</v>
      </c>
      <c r="N41" s="1" t="str">
        <f t="shared" si="1"/>
        <v>GRADO CUARTO</v>
      </c>
      <c r="O41" s="1">
        <f t="shared" si="2"/>
        <v>0</v>
      </c>
    </row>
    <row r="42" spans="1:15" x14ac:dyDescent="0.25">
      <c r="A42" s="46">
        <v>1</v>
      </c>
      <c r="B42" s="3" t="s">
        <v>157</v>
      </c>
      <c r="C42" s="98"/>
      <c r="D42" s="5" t="s">
        <v>139</v>
      </c>
      <c r="E42" s="61" t="s">
        <v>31</v>
      </c>
      <c r="F42" s="38">
        <v>700</v>
      </c>
      <c r="G42" s="38">
        <f t="shared" si="0"/>
        <v>700</v>
      </c>
      <c r="H42" s="1">
        <f>INSTRUCTIVO!$D$13</f>
        <v>0</v>
      </c>
      <c r="I42" s="1">
        <f>INSTRUCTIVO!$E$13</f>
        <v>0</v>
      </c>
      <c r="J42" s="1">
        <f>INSTRUCTIVO!$F$13</f>
        <v>0</v>
      </c>
      <c r="K42" s="1">
        <f>INSTRUCTIVO!$G$13</f>
        <v>0</v>
      </c>
      <c r="L42" s="1">
        <f>INSTRUCTIVO!$D$14</f>
        <v>0</v>
      </c>
      <c r="M42" s="1">
        <f>INSTRUCTIVO!$E$14</f>
        <v>0</v>
      </c>
      <c r="N42" s="1" t="str">
        <f t="shared" si="1"/>
        <v>GRADO CUARTO</v>
      </c>
      <c r="O42" s="1">
        <f t="shared" si="2"/>
        <v>0</v>
      </c>
    </row>
    <row r="43" spans="1:15" x14ac:dyDescent="0.25">
      <c r="A43" s="46">
        <v>1</v>
      </c>
      <c r="B43" s="3" t="s">
        <v>75</v>
      </c>
      <c r="C43" s="98"/>
      <c r="D43" s="5" t="s">
        <v>119</v>
      </c>
      <c r="E43" s="61" t="s">
        <v>31</v>
      </c>
      <c r="F43" s="38">
        <v>5000</v>
      </c>
      <c r="G43" s="38">
        <f t="shared" si="0"/>
        <v>5000</v>
      </c>
      <c r="H43" s="1">
        <f>INSTRUCTIVO!$D$13</f>
        <v>0</v>
      </c>
      <c r="I43" s="1">
        <f>INSTRUCTIVO!$E$13</f>
        <v>0</v>
      </c>
      <c r="J43" s="1">
        <f>INSTRUCTIVO!$F$13</f>
        <v>0</v>
      </c>
      <c r="K43" s="1">
        <f>INSTRUCTIVO!$G$13</f>
        <v>0</v>
      </c>
      <c r="L43" s="1">
        <f>INSTRUCTIVO!$D$14</f>
        <v>0</v>
      </c>
      <c r="M43" s="1">
        <f>INSTRUCTIVO!$E$14</f>
        <v>0</v>
      </c>
      <c r="N43" s="1" t="str">
        <f t="shared" si="1"/>
        <v>GRADO CUARTO</v>
      </c>
      <c r="O43" s="1">
        <f t="shared" si="2"/>
        <v>0</v>
      </c>
    </row>
    <row r="44" spans="1:15" x14ac:dyDescent="0.25">
      <c r="A44" s="46">
        <v>1</v>
      </c>
      <c r="B44" s="3" t="s">
        <v>9</v>
      </c>
      <c r="C44" s="98"/>
      <c r="D44" s="5" t="s">
        <v>120</v>
      </c>
      <c r="E44" s="61" t="s">
        <v>31</v>
      </c>
      <c r="F44" s="38">
        <v>2000</v>
      </c>
      <c r="G44" s="38">
        <f t="shared" si="0"/>
        <v>2000</v>
      </c>
      <c r="H44" s="1">
        <f>INSTRUCTIVO!$D$13</f>
        <v>0</v>
      </c>
      <c r="I44" s="1">
        <f>INSTRUCTIVO!$E$13</f>
        <v>0</v>
      </c>
      <c r="J44" s="1">
        <f>INSTRUCTIVO!$F$13</f>
        <v>0</v>
      </c>
      <c r="K44" s="1">
        <f>INSTRUCTIVO!$G$13</f>
        <v>0</v>
      </c>
      <c r="L44" s="1">
        <f>INSTRUCTIVO!$D$14</f>
        <v>0</v>
      </c>
      <c r="M44" s="1">
        <f>INSTRUCTIVO!$E$14</f>
        <v>0</v>
      </c>
      <c r="N44" s="1" t="str">
        <f t="shared" si="1"/>
        <v>GRADO CUARTO</v>
      </c>
      <c r="O44" s="1">
        <f t="shared" si="2"/>
        <v>0</v>
      </c>
    </row>
    <row r="45" spans="1:15" x14ac:dyDescent="0.25">
      <c r="A45" s="46">
        <v>1</v>
      </c>
      <c r="B45" s="3" t="s">
        <v>76</v>
      </c>
      <c r="C45" s="98"/>
      <c r="D45" s="5" t="s">
        <v>121</v>
      </c>
      <c r="E45" s="61" t="s">
        <v>31</v>
      </c>
      <c r="F45" s="38">
        <v>22200</v>
      </c>
      <c r="G45" s="38">
        <f t="shared" si="0"/>
        <v>22200</v>
      </c>
      <c r="H45" s="1">
        <f>INSTRUCTIVO!$D$13</f>
        <v>0</v>
      </c>
      <c r="I45" s="1">
        <f>INSTRUCTIVO!$E$13</f>
        <v>0</v>
      </c>
      <c r="J45" s="1">
        <f>INSTRUCTIVO!$F$13</f>
        <v>0</v>
      </c>
      <c r="K45" s="1">
        <f>INSTRUCTIVO!$G$13</f>
        <v>0</v>
      </c>
      <c r="L45" s="1">
        <f>INSTRUCTIVO!$D$14</f>
        <v>0</v>
      </c>
      <c r="M45" s="1">
        <f>INSTRUCTIVO!$E$14</f>
        <v>0</v>
      </c>
      <c r="N45" s="1" t="str">
        <f t="shared" si="1"/>
        <v>GRADO CUARTO</v>
      </c>
      <c r="O45" s="1">
        <f t="shared" si="2"/>
        <v>0</v>
      </c>
    </row>
    <row r="46" spans="1:15" x14ac:dyDescent="0.25">
      <c r="A46" s="46">
        <v>1</v>
      </c>
      <c r="B46" s="3" t="s">
        <v>158</v>
      </c>
      <c r="C46" s="98"/>
      <c r="D46" s="5" t="s">
        <v>140</v>
      </c>
      <c r="E46" s="61" t="s">
        <v>31</v>
      </c>
      <c r="F46" s="38">
        <v>1800</v>
      </c>
      <c r="G46" s="38">
        <f t="shared" si="0"/>
        <v>1800</v>
      </c>
      <c r="H46" s="1">
        <f>INSTRUCTIVO!$D$13</f>
        <v>0</v>
      </c>
      <c r="I46" s="1">
        <f>INSTRUCTIVO!$E$13</f>
        <v>0</v>
      </c>
      <c r="J46" s="1">
        <f>INSTRUCTIVO!$F$13</f>
        <v>0</v>
      </c>
      <c r="K46" s="1">
        <f>INSTRUCTIVO!$G$13</f>
        <v>0</v>
      </c>
      <c r="L46" s="1">
        <f>INSTRUCTIVO!$D$14</f>
        <v>0</v>
      </c>
      <c r="M46" s="1">
        <f>INSTRUCTIVO!$E$14</f>
        <v>0</v>
      </c>
      <c r="N46" s="1" t="str">
        <f t="shared" si="1"/>
        <v>GRADO CUARTO</v>
      </c>
      <c r="O46" s="1">
        <f t="shared" si="2"/>
        <v>0</v>
      </c>
    </row>
    <row r="47" spans="1:15" x14ac:dyDescent="0.25">
      <c r="A47" s="46">
        <v>1</v>
      </c>
      <c r="B47" s="3" t="s">
        <v>159</v>
      </c>
      <c r="C47" s="98"/>
      <c r="D47" s="5" t="s">
        <v>141</v>
      </c>
      <c r="E47" s="61" t="s">
        <v>31</v>
      </c>
      <c r="F47" s="38">
        <v>2600</v>
      </c>
      <c r="G47" s="38">
        <f t="shared" si="0"/>
        <v>2600</v>
      </c>
      <c r="H47" s="1">
        <f>INSTRUCTIVO!$D$13</f>
        <v>0</v>
      </c>
      <c r="I47" s="1">
        <f>INSTRUCTIVO!$E$13</f>
        <v>0</v>
      </c>
      <c r="J47" s="1">
        <f>INSTRUCTIVO!$F$13</f>
        <v>0</v>
      </c>
      <c r="K47" s="1">
        <f>INSTRUCTIVO!$G$13</f>
        <v>0</v>
      </c>
      <c r="L47" s="1">
        <f>INSTRUCTIVO!$D$14</f>
        <v>0</v>
      </c>
      <c r="M47" s="1">
        <f>INSTRUCTIVO!$E$14</f>
        <v>0</v>
      </c>
      <c r="N47" s="1" t="str">
        <f t="shared" si="1"/>
        <v>GRADO CUARTO</v>
      </c>
      <c r="O47" s="1">
        <f t="shared" si="2"/>
        <v>0</v>
      </c>
    </row>
    <row r="48" spans="1:15" x14ac:dyDescent="0.25">
      <c r="A48" s="46">
        <v>1</v>
      </c>
      <c r="B48" s="3" t="s">
        <v>160</v>
      </c>
      <c r="C48" s="98"/>
      <c r="D48" s="5" t="s">
        <v>142</v>
      </c>
      <c r="E48" s="61"/>
      <c r="F48" s="38">
        <v>2600</v>
      </c>
      <c r="G48" s="38">
        <f t="shared" si="0"/>
        <v>2600</v>
      </c>
      <c r="H48" s="1">
        <f>INSTRUCTIVO!$D$13</f>
        <v>0</v>
      </c>
      <c r="I48" s="1">
        <f>INSTRUCTIVO!$E$13</f>
        <v>0</v>
      </c>
      <c r="J48" s="1">
        <f>INSTRUCTIVO!$F$13</f>
        <v>0</v>
      </c>
      <c r="K48" s="1">
        <f>INSTRUCTIVO!$G$13</f>
        <v>0</v>
      </c>
      <c r="L48" s="1">
        <f>INSTRUCTIVO!$D$14</f>
        <v>0</v>
      </c>
      <c r="M48" s="1">
        <f>INSTRUCTIVO!$E$14</f>
        <v>0</v>
      </c>
      <c r="N48" s="1" t="str">
        <f t="shared" si="1"/>
        <v>GRADO CUARTO</v>
      </c>
      <c r="O48" s="1">
        <f t="shared" si="2"/>
        <v>0</v>
      </c>
    </row>
    <row r="49" spans="1:15" x14ac:dyDescent="0.25">
      <c r="A49" s="46">
        <v>1</v>
      </c>
      <c r="B49" s="3" t="s">
        <v>161</v>
      </c>
      <c r="C49" s="98"/>
      <c r="D49" s="5" t="s">
        <v>143</v>
      </c>
      <c r="E49" s="61"/>
      <c r="F49" s="38">
        <v>2600</v>
      </c>
      <c r="G49" s="38">
        <f t="shared" si="0"/>
        <v>2600</v>
      </c>
    </row>
    <row r="50" spans="1:15" x14ac:dyDescent="0.25">
      <c r="A50" s="46">
        <v>1</v>
      </c>
      <c r="B50" s="3" t="s">
        <v>162</v>
      </c>
      <c r="C50" s="99"/>
      <c r="D50" s="5" t="s">
        <v>144</v>
      </c>
      <c r="E50" s="61"/>
      <c r="F50" s="38">
        <v>2600</v>
      </c>
      <c r="G50" s="38">
        <f t="shared" si="0"/>
        <v>2600</v>
      </c>
    </row>
    <row r="51" spans="1:15" x14ac:dyDescent="0.25">
      <c r="A51" s="46">
        <v>1</v>
      </c>
      <c r="B51" s="3" t="s">
        <v>30</v>
      </c>
      <c r="C51" s="63" t="str">
        <f>VLOOKUP(B51,TEXTOS2015,2,FALSE)</f>
        <v>RÓTULOS</v>
      </c>
      <c r="D51" s="46" t="s">
        <v>122</v>
      </c>
      <c r="E51" s="61" t="s">
        <v>123</v>
      </c>
      <c r="F51" s="38">
        <v>30000</v>
      </c>
      <c r="G51" s="38">
        <f t="shared" si="0"/>
        <v>30000</v>
      </c>
    </row>
    <row r="52" spans="1:15" ht="15.75" x14ac:dyDescent="0.25">
      <c r="A52" s="8"/>
      <c r="B52" s="64"/>
      <c r="C52" s="64"/>
      <c r="D52" s="39"/>
      <c r="E52" s="39"/>
      <c r="F52" s="40" t="s">
        <v>32</v>
      </c>
      <c r="G52" s="40">
        <f>SUM(G11:G51)</f>
        <v>749500</v>
      </c>
      <c r="H52" s="1">
        <f>INSTRUCTIVO!$D$13</f>
        <v>0</v>
      </c>
      <c r="I52" s="1">
        <f>INSTRUCTIVO!$E$13</f>
        <v>0</v>
      </c>
      <c r="J52" s="1">
        <f>INSTRUCTIVO!$F$13</f>
        <v>0</v>
      </c>
      <c r="K52" s="1">
        <f>INSTRUCTIVO!$G$13</f>
        <v>0</v>
      </c>
      <c r="L52" s="1">
        <f>INSTRUCTIVO!$D$14</f>
        <v>0</v>
      </c>
      <c r="M52" s="1">
        <f>INSTRUCTIVO!$E$14</f>
        <v>0</v>
      </c>
      <c r="N52" s="1" t="str">
        <f t="shared" si="1"/>
        <v>GRADO CUARTO</v>
      </c>
      <c r="O52" s="1">
        <f t="shared" si="2"/>
        <v>0</v>
      </c>
    </row>
    <row r="53" spans="1:15" x14ac:dyDescent="0.25">
      <c r="A53" s="8"/>
      <c r="B53" s="64"/>
      <c r="C53" s="64"/>
      <c r="D53" s="39"/>
      <c r="E53" s="39"/>
    </row>
    <row r="55" spans="1:15" ht="17.25" x14ac:dyDescent="0.25">
      <c r="A55" s="65"/>
      <c r="B55" s="10"/>
      <c r="C55" s="10"/>
      <c r="D55" s="66" t="s">
        <v>77</v>
      </c>
      <c r="E55" s="10"/>
    </row>
    <row r="56" spans="1:15" x14ac:dyDescent="0.25">
      <c r="A56" s="10"/>
      <c r="B56" s="10"/>
      <c r="C56" s="10"/>
      <c r="D56" s="10"/>
      <c r="E56" s="10"/>
    </row>
    <row r="57" spans="1:15" x14ac:dyDescent="0.25">
      <c r="B57" s="67"/>
      <c r="C57" s="67"/>
      <c r="D57" s="9" t="s">
        <v>10</v>
      </c>
      <c r="E57" s="67"/>
    </row>
    <row r="58" spans="1:15" x14ac:dyDescent="0.25">
      <c r="B58" s="3" t="s">
        <v>11</v>
      </c>
      <c r="C58" s="92">
        <v>1</v>
      </c>
      <c r="D58" s="93" t="str">
        <f t="shared" ref="D58:D61" si="3">VLOOKUP(B58,TEXTOS2015,3,FALSE)</f>
        <v>Cartuchera</v>
      </c>
      <c r="E58" s="68"/>
    </row>
    <row r="59" spans="1:15" x14ac:dyDescent="0.25">
      <c r="B59" s="3" t="s">
        <v>12</v>
      </c>
      <c r="C59" s="92">
        <v>1</v>
      </c>
      <c r="D59" s="93" t="str">
        <f t="shared" si="3"/>
        <v>Maleta con espacio para la carpeta oficio, sin ruedas.</v>
      </c>
      <c r="E59" s="68"/>
    </row>
    <row r="60" spans="1:15" x14ac:dyDescent="0.25">
      <c r="B60" s="3" t="s">
        <v>78</v>
      </c>
      <c r="C60" s="92">
        <v>1</v>
      </c>
      <c r="D60" s="93" t="str">
        <f t="shared" si="3"/>
        <v>Bolsa de tela de 30 x 40 cms. Marcada.</v>
      </c>
      <c r="E60" s="68"/>
    </row>
    <row r="61" spans="1:15" ht="30" x14ac:dyDescent="0.25">
      <c r="B61" s="6" t="s">
        <v>79</v>
      </c>
      <c r="C61" s="94">
        <v>1</v>
      </c>
      <c r="D61" s="95" t="str">
        <f t="shared" si="3"/>
        <v>Traer una camiseta grande y vieja para la clase de Artes, con el fin de proteger la ropa.</v>
      </c>
      <c r="E61" s="68"/>
    </row>
    <row r="62" spans="1:15" x14ac:dyDescent="0.25">
      <c r="B62" s="6" t="s">
        <v>53</v>
      </c>
      <c r="C62" s="94">
        <v>1</v>
      </c>
      <c r="D62" s="95" t="s">
        <v>103</v>
      </c>
      <c r="E62" s="48"/>
    </row>
    <row r="63" spans="1:15" x14ac:dyDescent="0.25">
      <c r="A63" s="10"/>
      <c r="B63" s="10"/>
      <c r="C63" s="10"/>
      <c r="D63" s="69"/>
      <c r="E63" s="48"/>
    </row>
    <row r="64" spans="1:15" ht="18.75" x14ac:dyDescent="0.3">
      <c r="A64" s="70"/>
      <c r="B64" s="71" t="s">
        <v>80</v>
      </c>
      <c r="C64" s="71" t="s">
        <v>80</v>
      </c>
      <c r="D64" s="71"/>
      <c r="E64" s="70"/>
    </row>
    <row r="65" spans="1:5" ht="18.75" x14ac:dyDescent="0.25">
      <c r="A65" s="70"/>
      <c r="B65" s="106" t="s">
        <v>81</v>
      </c>
      <c r="C65" s="106"/>
      <c r="D65" s="106"/>
      <c r="E65" s="70"/>
    </row>
    <row r="66" spans="1:5" ht="18.75" x14ac:dyDescent="0.3">
      <c r="A66" s="70"/>
      <c r="B66" s="72"/>
      <c r="C66" s="72"/>
      <c r="D66" s="73" t="s">
        <v>82</v>
      </c>
      <c r="E66" s="70"/>
    </row>
    <row r="67" spans="1:5" x14ac:dyDescent="0.25">
      <c r="A67" s="11"/>
      <c r="B67" s="11"/>
      <c r="C67" s="11"/>
      <c r="D67" s="11"/>
      <c r="E67" s="11"/>
    </row>
    <row r="68" spans="1:5" ht="35.25" thickBot="1" x14ac:dyDescent="0.35">
      <c r="A68" s="11"/>
      <c r="B68" s="11"/>
      <c r="C68" s="11"/>
      <c r="D68" s="74"/>
      <c r="E68" s="75" t="s">
        <v>83</v>
      </c>
    </row>
    <row r="69" spans="1:5" ht="15.75" x14ac:dyDescent="0.25">
      <c r="A69" s="76" t="s">
        <v>84</v>
      </c>
      <c r="C69" s="77" t="str">
        <f>VLOOKUP(A69,TEXTOS2015,2,FALSE)</f>
        <v>RELIGIÓN</v>
      </c>
      <c r="D69" s="78" t="str">
        <f>VLOOKUP(A69,TEXTOS2015,3,FALSE)</f>
        <v>Palabra y Vida 5 – Primaria Religión</v>
      </c>
      <c r="E69" s="79">
        <v>19000</v>
      </c>
    </row>
    <row r="70" spans="1:5" ht="30" x14ac:dyDescent="0.25">
      <c r="A70" s="80" t="s">
        <v>85</v>
      </c>
      <c r="C70" s="81" t="str">
        <f>VLOOKUP(A70,TEXTOS2015,2,FALSE)</f>
        <v>ÉTICA (FILOSOFIA)</v>
      </c>
      <c r="D70" s="82" t="str">
        <f>VLOOKUP(A70,TEXTOS2015,3,FALSE)</f>
        <v>Pixie. Mathew Lipman. Diego A. Pineda en Colombia. Ed. Beta.</v>
      </c>
      <c r="E70" s="83">
        <v>12000</v>
      </c>
    </row>
    <row r="71" spans="1:5" ht="15.75" x14ac:dyDescent="0.25">
      <c r="A71" s="80" t="s">
        <v>86</v>
      </c>
      <c r="C71" s="84" t="str">
        <f>VLOOKUP(A71,TEXTOS2015,2,FALSE)</f>
        <v>INGLÉS</v>
      </c>
      <c r="D71" s="85" t="s">
        <v>167</v>
      </c>
      <c r="E71" s="86">
        <v>36000</v>
      </c>
    </row>
    <row r="72" spans="1:5" ht="15.75" x14ac:dyDescent="0.25">
      <c r="A72" s="80" t="s">
        <v>87</v>
      </c>
      <c r="C72" s="84" t="str">
        <f>VLOOKUP(A72,TEXTOS2015,2,FALSE)</f>
        <v>SCIENCE</v>
      </c>
      <c r="D72" s="85" t="str">
        <f>VLOOKUP(A72,TEXTOS2015,3,FALSE)</f>
        <v>Science 4. William Badders… Ed. Houghton Mifflin  H. (Books &amp; Books).</v>
      </c>
      <c r="E72" s="86">
        <v>36000</v>
      </c>
    </row>
    <row r="73" spans="1:5" ht="16.5" thickBot="1" x14ac:dyDescent="0.3">
      <c r="A73" s="80" t="s">
        <v>88</v>
      </c>
      <c r="C73" s="87" t="str">
        <f>VLOOKUP(A73,TEXTOS2015,2,FALSE)</f>
        <v>ESPAÑOL</v>
      </c>
      <c r="D73" s="88" t="str">
        <f>VLOOKUP(A73,TEXTOS2015,3,FALSE)</f>
        <v>Senderos 4  Alba Flor Ada.. Ed. Houghton Mifflin (Books &amp; Books).</v>
      </c>
      <c r="E73" s="89">
        <v>57000</v>
      </c>
    </row>
    <row r="74" spans="1:5" x14ac:dyDescent="0.25">
      <c r="A74" s="12"/>
      <c r="B74" s="12"/>
      <c r="C74" s="12"/>
      <c r="D74" s="12"/>
      <c r="E74" s="12"/>
    </row>
    <row r="75" spans="1:5" x14ac:dyDescent="0.25">
      <c r="A75" s="12"/>
      <c r="B75" s="12"/>
      <c r="C75" s="12"/>
      <c r="D75" s="12"/>
      <c r="E75" s="12"/>
    </row>
    <row r="76" spans="1:5" x14ac:dyDescent="0.25">
      <c r="A76" s="12"/>
      <c r="B76" s="12"/>
      <c r="C76" s="12"/>
      <c r="D76" s="12"/>
      <c r="E76" s="12"/>
    </row>
    <row r="77" spans="1:5" ht="15.75" x14ac:dyDescent="0.25">
      <c r="A77" s="107" t="s">
        <v>89</v>
      </c>
      <c r="B77" s="107"/>
      <c r="C77" s="107"/>
      <c r="D77" s="107"/>
      <c r="E77" s="107"/>
    </row>
    <row r="78" spans="1:5" ht="15.75" x14ac:dyDescent="0.25">
      <c r="A78" s="108" t="s">
        <v>90</v>
      </c>
      <c r="B78" s="108"/>
      <c r="C78" s="108"/>
      <c r="D78" s="108"/>
      <c r="E78" s="108"/>
    </row>
    <row r="79" spans="1:5" ht="16.5" thickBot="1" x14ac:dyDescent="0.3">
      <c r="A79" s="90"/>
      <c r="B79" s="90"/>
      <c r="C79" s="90"/>
      <c r="D79" s="90"/>
      <c r="E79" s="90"/>
    </row>
    <row r="80" spans="1:5" ht="20.100000000000001" customHeight="1" x14ac:dyDescent="0.25">
      <c r="A80" s="109" t="s">
        <v>91</v>
      </c>
      <c r="B80" s="110"/>
      <c r="C80" s="110"/>
      <c r="D80" s="110"/>
      <c r="E80" s="111"/>
    </row>
    <row r="81" spans="1:5" ht="20.100000000000001" customHeight="1" x14ac:dyDescent="0.25">
      <c r="A81" s="100" t="s">
        <v>92</v>
      </c>
      <c r="B81" s="101"/>
      <c r="C81" s="101"/>
      <c r="D81" s="101"/>
      <c r="E81" s="102"/>
    </row>
    <row r="82" spans="1:5" ht="20.100000000000001" customHeight="1" thickBot="1" x14ac:dyDescent="0.3">
      <c r="A82" s="103" t="s">
        <v>93</v>
      </c>
      <c r="B82" s="104"/>
      <c r="C82" s="104"/>
      <c r="D82" s="104"/>
      <c r="E82" s="105"/>
    </row>
  </sheetData>
  <sheetProtection algorithmName="SHA-512" hashValue="J+T3MR/jNnyu+joXRXaCCRDNSxF4F37ickwjiFWViXuhQBuPWCYlC7cOW2j+RQzPP5a3fLzbZYwhAapKZ2CXtQ==" saltValue="7VX7XJo3cLQEUWYlRdB9FA==" spinCount="100000" sheet="1" objects="1" scenarios="1"/>
  <mergeCells count="13">
    <mergeCell ref="A6:E6"/>
    <mergeCell ref="A8:E8"/>
    <mergeCell ref="C21:C22"/>
    <mergeCell ref="C12:C15"/>
    <mergeCell ref="C18:C19"/>
    <mergeCell ref="C38:C50"/>
    <mergeCell ref="C23:C37"/>
    <mergeCell ref="A81:E81"/>
    <mergeCell ref="A82:E82"/>
    <mergeCell ref="B65:D65"/>
    <mergeCell ref="A77:E77"/>
    <mergeCell ref="A78:E78"/>
    <mergeCell ref="A80:E80"/>
  </mergeCells>
  <pageMargins left="0.4" right="0.34" top="0.74803149606299213" bottom="0.74803149606299213" header="0.31496062992125984" footer="0.31496062992125984"/>
  <pageSetup scale="85" orientation="portrait" r:id="rId1"/>
  <rowBreaks count="1" manualBreakCount="1">
    <brk id="50"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election activeCell="A4" sqref="A4"/>
    </sheetView>
  </sheetViews>
  <sheetFormatPr baseColWidth="10" defaultRowHeight="15" x14ac:dyDescent="0.25"/>
  <cols>
    <col min="1" max="1" width="12.5703125" customWidth="1"/>
    <col min="15" max="15" width="13.140625" bestFit="1" customWidth="1"/>
  </cols>
  <sheetData>
    <row r="2" spans="1:15" x14ac:dyDescent="0.25">
      <c r="A2" s="17"/>
    </row>
    <row r="6" spans="1:15" x14ac:dyDescent="0.25">
      <c r="O6" s="33"/>
    </row>
    <row r="7" spans="1:15" x14ac:dyDescent="0.25">
      <c r="O7" s="33"/>
    </row>
    <row r="8" spans="1:15" x14ac:dyDescent="0.25">
      <c r="O8" s="33"/>
    </row>
    <row r="9" spans="1:15" x14ac:dyDescent="0.25">
      <c r="O9" s="33"/>
    </row>
    <row r="10" spans="1:15" x14ac:dyDescent="0.25">
      <c r="O10" s="33"/>
    </row>
    <row r="11" spans="1:15" x14ac:dyDescent="0.25">
      <c r="O11" s="33"/>
    </row>
    <row r="12" spans="1:15" x14ac:dyDescent="0.25">
      <c r="O12" s="33"/>
    </row>
    <row r="13" spans="1:15" x14ac:dyDescent="0.25">
      <c r="O13" s="33"/>
    </row>
  </sheetData>
  <sheetProtection algorithmName="SHA-512" hashValue="ds2PvF5T1/PD0ci9t66TVLGYsXjrr4jHNMmqpUJuxmoULrpJctovam1ajMtJ52tZFzijV7X1l5Iwgq/YhDUCNQ==" saltValue="ejK4nOpOsHjhC/bFDjj8w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4°</vt:lpstr>
      <vt:lpstr>ROTULOS</vt:lpstr>
      <vt:lpstr>'GRADO 4°'!Área_de_impresión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Bernardo</cp:lastModifiedBy>
  <dcterms:created xsi:type="dcterms:W3CDTF">2016-06-24T22:37:48Z</dcterms:created>
  <dcterms:modified xsi:type="dcterms:W3CDTF">2017-06-23T19:21:47Z</dcterms:modified>
</cp:coreProperties>
</file>