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ernardo\Documents\CAROLINA\AEXCST\2017\Listas Finales2017\"/>
    </mc:Choice>
  </mc:AlternateContent>
  <bookViews>
    <workbookView xWindow="-15" yWindow="-15" windowWidth="10320" windowHeight="8265"/>
  </bookViews>
  <sheets>
    <sheet name="INSTRUCTIVO" sheetId="2" r:id="rId1"/>
    <sheet name="GRADO TERCERO" sheetId="6" r:id="rId2"/>
    <sheet name="ROTULOS" sheetId="3" r:id="rId3"/>
  </sheets>
  <externalReferences>
    <externalReference r:id="rId4"/>
    <externalReference r:id="rId5"/>
  </externalReferences>
  <definedNames>
    <definedName name="_xlnm.Print_Area" localSheetId="1">'GRADO TERCERO'!$A$1:$E$77</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46" i="6" l="1"/>
  <c r="G45" i="6"/>
  <c r="G44" i="6"/>
  <c r="G43" i="6"/>
  <c r="G42" i="6"/>
  <c r="G41" i="6"/>
  <c r="G40" i="6"/>
  <c r="G39" i="6"/>
  <c r="G38" i="6"/>
  <c r="G37" i="6"/>
  <c r="G36" i="6"/>
  <c r="G35" i="6"/>
  <c r="G34" i="6"/>
  <c r="G33" i="6"/>
  <c r="G32" i="6"/>
  <c r="G31" i="6"/>
  <c r="G30" i="6"/>
  <c r="G29" i="6"/>
  <c r="G28" i="6"/>
  <c r="G27" i="6"/>
  <c r="G26" i="6"/>
  <c r="G25" i="6"/>
  <c r="G24" i="6"/>
  <c r="G23" i="6"/>
  <c r="G22" i="6"/>
  <c r="G21" i="6"/>
  <c r="G20"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6" i="6"/>
  <c r="I46" i="6"/>
  <c r="J46" i="6"/>
  <c r="K46" i="6"/>
  <c r="L46" i="6"/>
  <c r="M46" i="6"/>
  <c r="N46" i="6"/>
  <c r="O46" i="6"/>
  <c r="H47" i="6"/>
  <c r="I47" i="6"/>
  <c r="J47" i="6"/>
  <c r="K47" i="6"/>
  <c r="L47" i="6"/>
  <c r="M47" i="6"/>
  <c r="N47" i="6"/>
  <c r="O47" i="6"/>
  <c r="H11" i="6"/>
  <c r="I11" i="6"/>
  <c r="J11" i="6"/>
  <c r="K11" i="6"/>
  <c r="L11" i="6"/>
  <c r="M11" i="6"/>
  <c r="N11" i="6"/>
  <c r="O11" i="6"/>
  <c r="D67" i="6"/>
  <c r="C67" i="6"/>
  <c r="D66" i="6"/>
  <c r="C66" i="6"/>
  <c r="C65" i="6"/>
  <c r="D64" i="6"/>
  <c r="C64" i="6"/>
  <c r="D63" i="6"/>
  <c r="C63" i="6"/>
  <c r="D55" i="6"/>
  <c r="D54" i="6"/>
  <c r="D53" i="6"/>
  <c r="D52" i="6"/>
  <c r="G19" i="6"/>
  <c r="G18" i="6"/>
  <c r="G17" i="6"/>
  <c r="G16" i="6"/>
  <c r="G15" i="6"/>
  <c r="G14" i="6"/>
  <c r="G13" i="6"/>
  <c r="G12" i="6"/>
  <c r="G11" i="6"/>
  <c r="G47"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<sst xmlns="http://schemas.openxmlformats.org/spreadsheetml/2006/main" count="185" uniqueCount="158">
  <si>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</si>
  <si>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</si>
  <si>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</si>
  <si>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</si>
  <si>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</si>
  <si>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</si>
  <si>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</si>
  <si>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015</t>
  </si>
  <si>
    <t>098</t>
  </si>
  <si>
    <t>128</t>
  </si>
  <si>
    <t>Material que también se requiere y NO Provee la Asociación de Exalumnos</t>
  </si>
  <si>
    <t>341</t>
  </si>
  <si>
    <t>273</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</si>
  <si>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</si>
  <si>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</si>
  <si>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</si>
  <si>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</si>
  <si>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</si>
  <si>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</si>
  <si>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</si>
  <si>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</si>
  <si>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</si>
  <si>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</si>
  <si>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</si>
  <si>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</si>
  <si>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</si>
  <si>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</si>
  <si>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</si>
  <si>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</si>
  <si>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</si>
  <si>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</si>
  <si>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</si>
  <si>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</si>
  <si>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</si>
  <si>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</si>
  <si>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</si>
  <si>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</si>
  <si>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</si>
  <si>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1.  Diligencie únicamente las casillas color azul.</t>
  </si>
  <si>
    <t>GRADO TERCERO</t>
  </si>
  <si>
    <t>Valor Unit.</t>
  </si>
  <si>
    <t>238</t>
  </si>
  <si>
    <t>RELIGIÓN</t>
  </si>
  <si>
    <t>138</t>
  </si>
  <si>
    <r>
      <rPr>
        <b/>
        <i/>
        <sz val="11"/>
        <color theme="1"/>
        <rFont val="Calibri"/>
        <family val="2"/>
        <scheme val="minor"/>
      </rPr>
      <t>PLAN LECTOR</t>
    </r>
    <r>
      <rPr>
        <i/>
        <sz val="11"/>
        <color theme="1"/>
        <rFont val="Calibri"/>
        <family val="2"/>
        <scheme val="minor"/>
      </rPr>
      <t xml:space="preserve"> </t>
    </r>
    <r>
      <rPr>
        <i/>
        <sz val="10"/>
        <color theme="1"/>
        <rFont val="Calibri"/>
        <family val="2"/>
        <scheme val="minor"/>
      </rPr>
      <t>Adquirir de esta Editorial para trabajar en grupo</t>
    </r>
  </si>
  <si>
    <t>225</t>
  </si>
  <si>
    <t>205</t>
  </si>
  <si>
    <t>172</t>
  </si>
  <si>
    <t>MATEMÁTICAS</t>
  </si>
  <si>
    <t>200</t>
  </si>
  <si>
    <t>SOCIALES             Plan Lector</t>
  </si>
  <si>
    <t>245</t>
  </si>
  <si>
    <t>SOCIALES</t>
  </si>
  <si>
    <t>INGLÉS</t>
  </si>
  <si>
    <t>180</t>
  </si>
  <si>
    <t>MÚSICA</t>
  </si>
  <si>
    <t>068</t>
  </si>
  <si>
    <t>056</t>
  </si>
  <si>
    <t>057</t>
  </si>
  <si>
    <t>046</t>
  </si>
  <si>
    <t>086</t>
  </si>
  <si>
    <t>042</t>
  </si>
  <si>
    <t>021</t>
  </si>
  <si>
    <t>083</t>
  </si>
  <si>
    <t>117</t>
  </si>
  <si>
    <t>084</t>
  </si>
  <si>
    <t>125</t>
  </si>
  <si>
    <t>129</t>
  </si>
  <si>
    <t>088</t>
  </si>
  <si>
    <t>ARTES</t>
  </si>
  <si>
    <t>049</t>
  </si>
  <si>
    <t>034</t>
  </si>
  <si>
    <t>035</t>
  </si>
  <si>
    <t>123</t>
  </si>
  <si>
    <t>Todos los útiles del año anterior, en buen estado, los puede seguir utilizando.</t>
  </si>
  <si>
    <t>283</t>
  </si>
  <si>
    <t>291</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</si>
  <si>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</si>
  <si>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</si>
  <si>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los Textos en caso que deseen conservarlos.</t>
  </si>
  <si>
    <t>VALOR ALQUILER</t>
  </si>
  <si>
    <t>154</t>
  </si>
  <si>
    <t>299</t>
  </si>
  <si>
    <t>296</t>
  </si>
  <si>
    <t>297</t>
  </si>
  <si>
    <t>298</t>
  </si>
  <si>
    <r>
      <t xml:space="preserve">Todos </t>
    </r>
    <r>
      <rPr>
        <sz val="12"/>
        <color theme="1"/>
        <rFont val="Calibri"/>
        <family val="2"/>
        <scheme val="minor"/>
      </rPr>
      <t>los</t>
    </r>
    <r>
      <rPr>
        <b/>
        <sz val="12"/>
        <color theme="1"/>
        <rFont val="Calibri"/>
        <family val="2"/>
        <scheme val="minor"/>
      </rPr>
      <t xml:space="preserve"> libros, cuadernos marcados con el nombre de la materia (no se aceptan de espiral), colores </t>
    </r>
    <r>
      <rPr>
        <sz val="12"/>
        <color theme="1"/>
        <rFont val="Calibri"/>
        <family val="2"/>
        <scheme val="minor"/>
      </rPr>
      <t>y</t>
    </r>
  </si>
  <si>
    <r>
      <t>demás</t>
    </r>
    <r>
      <rPr>
        <b/>
        <sz val="12"/>
        <color theme="1"/>
        <rFont val="Calibri"/>
        <family val="2"/>
        <scheme val="minor"/>
      </rPr>
      <t xml:space="preserve"> implementos, marcados.  </t>
    </r>
    <r>
      <rPr>
        <i/>
        <sz val="12"/>
        <color theme="1"/>
        <rFont val="Calibri"/>
        <family val="2"/>
        <scheme val="minor"/>
      </rPr>
      <t>Las</t>
    </r>
    <r>
      <rPr>
        <b/>
        <i/>
        <sz val="12"/>
        <color theme="1"/>
        <rFont val="Calibri"/>
        <family val="2"/>
        <scheme val="minor"/>
      </rPr>
      <t xml:space="preserve"> marcas</t>
    </r>
    <r>
      <rPr>
        <i/>
        <sz val="12"/>
        <color theme="1"/>
        <rFont val="Calibri"/>
        <family val="2"/>
        <scheme val="minor"/>
      </rPr>
      <t xml:space="preserve"> de los útiles</t>
    </r>
    <r>
      <rPr>
        <b/>
        <i/>
        <sz val="12"/>
        <color theme="1"/>
        <rFont val="Calibri"/>
        <family val="2"/>
        <scheme val="minor"/>
      </rPr>
      <t xml:space="preserve"> son sugeridas.</t>
    </r>
  </si>
  <si>
    <t>Los cuadernos de Religión, Science, bocetos y Música, pueden ser del año anterior, para los alumnos antiguos.</t>
  </si>
  <si>
    <t>Los cuadernos  y útiles deben traerlos el primer día de clases, los textos el segundo día de clases</t>
  </si>
  <si>
    <r>
      <t xml:space="preserve">La primera semana de clase deben tener los uniformes de gala y de Educación Física </t>
    </r>
    <r>
      <rPr>
        <b/>
        <sz val="12"/>
        <color theme="1"/>
        <rFont val="Calibri"/>
        <family val="2"/>
        <scheme val="minor"/>
      </rPr>
      <t>completos y marcados</t>
    </r>
    <r>
      <rPr>
        <sz val="12"/>
        <color theme="1"/>
        <rFont val="Calibri"/>
        <family val="2"/>
        <scheme val="minor"/>
      </rPr>
      <t>.</t>
    </r>
  </si>
  <si>
    <t>La Biblia. Preferiblemente La Biblia para el Pueblo de Dios.</t>
  </si>
  <si>
    <t xml:space="preserve">El lugar más bonito del mundo. Amm Cámeron. </t>
  </si>
  <si>
    <t>Alfaguara Infantil</t>
  </si>
  <si>
    <t>El dragón perezoso – Kenneth Grahame</t>
  </si>
  <si>
    <t>Planeta</t>
  </si>
  <si>
    <t xml:space="preserve">Fútbol, Goles y Girasoles. Jairo Aníbal Niño </t>
  </si>
  <si>
    <t>Panamericana</t>
  </si>
  <si>
    <t>LIBROS &amp; LIBROS</t>
  </si>
  <si>
    <t>Colombia, mi abuelo y yo. Pilar Solano.</t>
  </si>
  <si>
    <t>Santillana</t>
  </si>
  <si>
    <t>Cualquier Diccionario Nivel A2. Inglés-Inglés. Se sugiere de la editorial Oxford.</t>
  </si>
  <si>
    <t>Madel Ediciones</t>
  </si>
  <si>
    <t>Flauta dulce soprano, marca Hohner.</t>
  </si>
  <si>
    <t>Cuaderno cuadriculado de 100 hojas, cosido.</t>
  </si>
  <si>
    <t>Carpeta plástica tamaño oficio con gancho legajador.</t>
  </si>
  <si>
    <t>Caja de 12 colores.</t>
  </si>
  <si>
    <t>Lápiz negro Mirado Nº 2</t>
  </si>
  <si>
    <t>Regla plástica de 30 cms.</t>
  </si>
  <si>
    <t>Lápiz rojo</t>
  </si>
  <si>
    <t>Taja lápiz para lápices estándar.</t>
  </si>
  <si>
    <t>Transportador de 360º</t>
  </si>
  <si>
    <t>Borrador de nata</t>
  </si>
  <si>
    <t>Pega Stic mediano.</t>
  </si>
  <si>
    <t>Paquete de 10 octavos de cartulina de colores fuertes.</t>
  </si>
  <si>
    <t>Caja de pasteles grasos – Faber Castell</t>
  </si>
  <si>
    <t>Tijeras punta roma</t>
  </si>
  <si>
    <t>Caja de plastilina de 12 colores. Faber Castell</t>
  </si>
  <si>
    <t>Sharpie negro.</t>
  </si>
  <si>
    <t>RÓTULOS</t>
  </si>
  <si>
    <t xml:space="preserve">Escriba acá el Número del formato escogido </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</si>
  <si>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</si>
  <si>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</si>
  <si>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</si>
  <si>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Los cuadernos vendidos por la Asociación tienen diseños institucionales, además de ser</t>
  </si>
  <si>
    <t>hechos con papel Bond 90 grs., y tienen un tamaño de 21*28 cms.</t>
  </si>
  <si>
    <t>Fábulas contadas a los niños. Rosa Navarro Durán</t>
  </si>
  <si>
    <t>Componente Sabios de Matemáticas 3. Versión 2.0 Texto más cartilla y acceso gratuito a la plataforma de aprendizaje. Proveedor con descuento Asociación de Exalumnos.</t>
  </si>
  <si>
    <t>Saberes Sociales 3. (Incluye cartilla Educación para la paz)</t>
  </si>
  <si>
    <t>Atlas Mi Tierra. Colombia y sus departamentos.</t>
  </si>
  <si>
    <t>Cornerstone Workbook  Gr.3</t>
  </si>
  <si>
    <t>Cuadernos rayados de 100 hojas, cosidos.</t>
  </si>
  <si>
    <t>Cuadernos rayados de 50 hojas, cosidos.</t>
  </si>
  <si>
    <t>Libreta para cálculo mental (cuaderno mininotas) tamaño 10.5 x 14.5 cms., aproximadamente.</t>
  </si>
  <si>
    <t>Cuaderno pentagramado Armonía Azul - Madel Ediciones: Música.</t>
  </si>
  <si>
    <t>Compás</t>
  </si>
  <si>
    <t>Cuaderno de bocetos pasta dura, 60 hojas blancas tamaño carta.</t>
  </si>
  <si>
    <t>Paquete de cartulina Durex. Presentación ¼  (Paquete x 5 unidades)</t>
  </si>
  <si>
    <t>Set de 2 Rodillos pequeños de espuma amarilla. (Tamaño máximo de 7 cms de ancho)</t>
  </si>
  <si>
    <t>SAN PABLO</t>
  </si>
  <si>
    <t>Edebé</t>
  </si>
  <si>
    <t>Norma</t>
  </si>
  <si>
    <t>Pearson</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</si>
  <si>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5 de Agosto únicamente</t>
    </r>
  </si>
  <si>
    <t>LISTA DE LIBROS Y ÚTILES AÑO 2017-2018</t>
  </si>
  <si>
    <t>Paquete de cartulina blanca. Presentación ¼ (Paquete x5)</t>
  </si>
  <si>
    <t>357</t>
  </si>
  <si>
    <t>358</t>
  </si>
  <si>
    <t>359</t>
  </si>
  <si>
    <t>045</t>
  </si>
  <si>
    <t>353</t>
  </si>
  <si>
    <t>393</t>
  </si>
  <si>
    <t>361</t>
  </si>
  <si>
    <t xml:space="preserve">8.  La fecha límite para hacer su pedido será hasta el 8 de Julio . Posterior a </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</si>
  <si>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</si>
  <si>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</si>
  <si>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</si>
  <si>
    <t>Cornerstone Student Edition Grade 3. Ed. Pearson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</si>
</sst>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3"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i/>
      <sz val="10"/>
      <color theme="1"/>
      <name val="Calibri"/>
      <family val="2"/>
      <scheme val="minor"/>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134">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13"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14"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166" fontId="0" fillId="0" borderId="0" xfId="2" applyNumberFormat="1" applyFont="1"/>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6" xfId="0" applyFont="1" applyBorder="1" applyAlignment="1">
      <alignment horizontal="left" indent="1"/>
    </xf>
    <xf numFmtId="0" fontId="29" fillId="3" borderId="15"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protection locked="0"/>
    </xf>
    <xf numFmtId="0" fontId="5"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166" fontId="8" fillId="0" borderId="0" xfId="2" applyNumberFormat="1" applyFont="1" applyFill="1" applyProtection="1"/>
    <xf numFmtId="166" fontId="3" fillId="0" borderId="0" xfId="2" applyNumberFormat="1" applyFont="1" applyFill="1" applyBorder="1" applyAlignment="1" applyProtection="1">
      <alignment horizontal="center" vertical="top" wrapText="1"/>
    </xf>
    <xf numFmtId="166" fontId="1" fillId="0" borderId="0" xfId="2" applyNumberFormat="1" applyFont="1" applyAlignment="1">
      <alignment horizontal="center"/>
    </xf>
    <xf numFmtId="0" fontId="20" fillId="0" borderId="1"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left" vertical="center"/>
    </xf>
    <xf numFmtId="0" fontId="0" fillId="0" borderId="16" xfId="0" applyFont="1" applyBorder="1" applyAlignment="1">
      <alignment horizontal="left" wrapText="1" indent="1"/>
    </xf>
    <xf numFmtId="166" fontId="0" fillId="0" borderId="1" xfId="2" applyNumberFormat="1" applyFont="1" applyBorder="1" applyAlignment="1">
      <alignment horizontal="left" vertical="center" wrapText="1" indent="1"/>
    </xf>
    <xf numFmtId="0" fontId="0" fillId="0" borderId="16" xfId="0" applyFont="1" applyBorder="1" applyAlignment="1">
      <alignment horizontal="left" vertical="center" indent="1"/>
    </xf>
    <xf numFmtId="0" fontId="0" fillId="0" borderId="1" xfId="0" applyFont="1" applyBorder="1" applyAlignment="1">
      <alignment horizontal="left" wrapText="1" indent="1"/>
    </xf>
    <xf numFmtId="0" fontId="0" fillId="0" borderId="1" xfId="0" applyFont="1" applyBorder="1" applyAlignment="1">
      <alignment horizontal="left" vertical="top" indent="1"/>
    </xf>
    <xf numFmtId="0" fontId="2" fillId="0" borderId="16" xfId="0" applyFont="1" applyBorder="1" applyAlignment="1">
      <alignment horizontal="left" vertical="center" indent="1"/>
    </xf>
    <xf numFmtId="49" fontId="8" fillId="0" borderId="1" xfId="0" applyNumberFormat="1" applyFont="1" applyFill="1" applyBorder="1" applyAlignment="1" applyProtection="1">
      <alignment horizontal="center" vertical="top" wrapText="1"/>
    </xf>
    <xf numFmtId="0" fontId="9" fillId="0" borderId="0" xfId="0" applyFont="1" applyFill="1" applyAlignment="1" applyProtection="1">
      <alignment horizontal="left"/>
    </xf>
    <xf numFmtId="166" fontId="9" fillId="0" borderId="1" xfId="2" applyNumberFormat="1" applyFont="1" applyFill="1" applyBorder="1" applyAlignment="1" applyProtection="1">
      <alignment horizontal="left"/>
    </xf>
    <xf numFmtId="166" fontId="8" fillId="0" borderId="0" xfId="2" applyNumberFormat="1" applyFont="1" applyFill="1"/>
    <xf numFmtId="0" fontId="31" fillId="0" borderId="0" xfId="0" applyFont="1" applyAlignment="1">
      <alignment horizontal="center" vertical="center"/>
    </xf>
    <xf numFmtId="166" fontId="8" fillId="0" borderId="0" xfId="2" applyNumberFormat="1" applyFont="1" applyFill="1" applyAlignment="1" applyProtection="1">
      <alignment horizontal="left"/>
    </xf>
    <xf numFmtId="0" fontId="0" fillId="0" borderId="0" xfId="0" applyFont="1" applyFill="1" applyBorder="1" applyAlignment="1" applyProtection="1">
      <protection locked="0"/>
    </xf>
    <xf numFmtId="166" fontId="0" fillId="0" borderId="0" xfId="2" applyNumberFormat="1" applyFont="1" applyFill="1" applyBorder="1" applyAlignment="1" applyProtection="1">
      <protection locked="0"/>
    </xf>
    <xf numFmtId="0" fontId="0" fillId="0" borderId="6" xfId="0" applyFont="1" applyBorder="1" applyAlignment="1">
      <alignment horizontal="left" vertical="center"/>
    </xf>
    <xf numFmtId="166" fontId="0" fillId="0" borderId="0" xfId="2" applyNumberFormat="1" applyFont="1" applyBorder="1" applyAlignment="1">
      <alignment horizontal="left" vertical="center"/>
    </xf>
    <xf numFmtId="0" fontId="0" fillId="0" borderId="0" xfId="0" applyFont="1" applyProtection="1"/>
    <xf numFmtId="166" fontId="9" fillId="0" borderId="0" xfId="2" applyNumberFormat="1" applyFont="1" applyFill="1" applyAlignment="1" applyProtection="1">
      <alignment horizontal="left"/>
    </xf>
    <xf numFmtId="0" fontId="12" fillId="0" borderId="0" xfId="0" applyFont="1" applyFill="1" applyAlignment="1" applyProtection="1">
      <alignment horizontal="center"/>
    </xf>
    <xf numFmtId="166" fontId="12" fillId="0" borderId="0" xfId="2" applyNumberFormat="1" applyFont="1" applyFill="1" applyAlignment="1" applyProtection="1">
      <alignment horizontal="center"/>
    </xf>
    <xf numFmtId="0" fontId="17" fillId="0" borderId="0" xfId="0" applyFont="1" applyAlignment="1"/>
    <xf numFmtId="166" fontId="17" fillId="0" borderId="0" xfId="2" applyNumberFormat="1" applyFont="1" applyAlignment="1"/>
    <xf numFmtId="0" fontId="17" fillId="0" borderId="0" xfId="0" applyFont="1" applyAlignment="1">
      <alignment horizontal="center" vertical="center"/>
    </xf>
    <xf numFmtId="166" fontId="17" fillId="0" borderId="0" xfId="2" applyNumberFormat="1" applyFont="1" applyAlignment="1">
      <alignment horizontal="center" vertical="center"/>
    </xf>
    <xf numFmtId="0" fontId="10"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166" fontId="13" fillId="0" borderId="0" xfId="2" applyNumberFormat="1" applyFont="1" applyAlignment="1">
      <alignment horizontal="center" wrapText="1"/>
    </xf>
    <xf numFmtId="49" fontId="14" fillId="0" borderId="0" xfId="0" applyNumberFormat="1" applyFont="1" applyFill="1" applyAlignment="1">
      <alignment vertical="center"/>
    </xf>
    <xf numFmtId="0" fontId="9" fillId="0" borderId="17" xfId="0" applyFont="1" applyFill="1" applyBorder="1" applyAlignment="1">
      <alignment vertical="center" wrapText="1"/>
    </xf>
    <xf numFmtId="0" fontId="12" fillId="0" borderId="18" xfId="0" applyFont="1" applyFill="1" applyBorder="1" applyAlignment="1">
      <alignment vertical="center"/>
    </xf>
    <xf numFmtId="168" fontId="12" fillId="0" borderId="19" xfId="0" applyNumberFormat="1" applyFont="1" applyFill="1" applyBorder="1" applyAlignment="1">
      <alignment horizontal="center" vertical="center"/>
    </xf>
    <xf numFmtId="166" fontId="12" fillId="0" borderId="0" xfId="2" applyNumberFormat="1" applyFont="1" applyFill="1" applyBorder="1" applyAlignment="1">
      <alignment horizontal="center" vertical="center"/>
    </xf>
    <xf numFmtId="49" fontId="14" fillId="0" borderId="0" xfId="0" applyNumberFormat="1" applyFont="1" applyFill="1"/>
    <xf numFmtId="0" fontId="9" fillId="0" borderId="20" xfId="0" applyFont="1" applyFill="1" applyBorder="1"/>
    <xf numFmtId="0" fontId="12" fillId="0" borderId="1" xfId="0" applyFont="1" applyFill="1" applyBorder="1"/>
    <xf numFmtId="168" fontId="12" fillId="0" borderId="21" xfId="0" applyNumberFormat="1" applyFont="1" applyFill="1" applyBorder="1" applyAlignment="1">
      <alignment horizontal="center"/>
    </xf>
    <xf numFmtId="166" fontId="12" fillId="0" borderId="0" xfId="2" applyNumberFormat="1" applyFont="1" applyFill="1" applyBorder="1" applyAlignment="1">
      <alignment horizontal="center"/>
    </xf>
    <xf numFmtId="0" fontId="9" fillId="0" borderId="22" xfId="0" applyFont="1" applyFill="1" applyBorder="1"/>
    <xf numFmtId="0" fontId="12" fillId="0" borderId="23" xfId="0" applyFont="1" applyFill="1" applyBorder="1"/>
    <xf numFmtId="168" fontId="12" fillId="0" borderId="24" xfId="0" applyNumberFormat="1" applyFont="1" applyFill="1" applyBorder="1" applyAlignment="1">
      <alignment horizontal="center"/>
    </xf>
    <xf numFmtId="166" fontId="8" fillId="0" borderId="0" xfId="2" applyNumberFormat="1" applyFont="1"/>
    <xf numFmtId="166" fontId="32" fillId="0" borderId="0" xfId="2" applyNumberFormat="1" applyFont="1" applyAlignment="1">
      <alignment horizontal="center"/>
    </xf>
    <xf numFmtId="166" fontId="15" fillId="0" borderId="0" xfId="2" applyNumberFormat="1" applyFont="1" applyAlignment="1">
      <alignment horizontal="center"/>
    </xf>
    <xf numFmtId="0" fontId="15" fillId="0" borderId="0" xfId="0" applyFont="1"/>
    <xf numFmtId="166" fontId="15" fillId="0" borderId="0" xfId="2" applyNumberFormat="1" applyFont="1"/>
    <xf numFmtId="166" fontId="15" fillId="0" borderId="0" xfId="2" applyNumberFormat="1" applyFont="1" applyBorder="1" applyAlignment="1">
      <alignment horizontal="center" vertical="center"/>
    </xf>
    <xf numFmtId="0" fontId="0" fillId="0" borderId="0" xfId="0" applyFont="1" applyBorder="1"/>
    <xf numFmtId="0" fontId="2" fillId="4" borderId="1" xfId="0" applyFont="1" applyFill="1" applyBorder="1" applyAlignment="1" applyProtection="1">
      <alignment horizontal="center" vertical="center"/>
      <protection locked="0"/>
    </xf>
    <xf numFmtId="0" fontId="16" fillId="0" borderId="0" xfId="0" applyFont="1"/>
    <xf numFmtId="0" fontId="8" fillId="0" borderId="1" xfId="0" applyFont="1" applyFill="1" applyBorder="1" applyAlignment="1" applyProtection="1">
      <alignment horizontal="center"/>
      <protection locked="0"/>
    </xf>
    <xf numFmtId="0" fontId="8" fillId="0" borderId="1" xfId="0" applyFont="1" applyBorder="1" applyAlignment="1">
      <alignment horizontal="left" indent="1"/>
    </xf>
    <xf numFmtId="0" fontId="8" fillId="0" borderId="1" xfId="0" applyFont="1" applyFill="1" applyBorder="1" applyAlignment="1" applyProtection="1">
      <alignment horizontal="center" vertical="center" wrapText="1"/>
      <protection locked="0"/>
    </xf>
    <xf numFmtId="0" fontId="8" fillId="0" borderId="1" xfId="0" applyFont="1" applyBorder="1" applyAlignment="1">
      <alignment horizontal="left" wrapText="1" indent="1"/>
    </xf>
    <xf numFmtId="0" fontId="0" fillId="0" borderId="1" xfId="0" applyFont="1" applyBorder="1" applyAlignment="1">
      <alignment horizontal="left" vertical="top" wrapText="1" indent="1"/>
    </xf>
    <xf numFmtId="0" fontId="0" fillId="0" borderId="1" xfId="0" applyFont="1" applyBorder="1" applyAlignment="1">
      <alignment horizontal="left" vertical="center" wrapText="1" indent="1"/>
    </xf>
    <xf numFmtId="49" fontId="8" fillId="0" borderId="2" xfId="0" applyNumberFormat="1" applyFont="1" applyFill="1" applyBorder="1" applyAlignment="1" applyProtection="1">
      <alignment horizontal="center" vertical="center" wrapText="1"/>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3"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32" fillId="0" borderId="0" xfId="0" applyFont="1" applyAlignment="1">
      <alignment horizontal="center"/>
    </xf>
    <xf numFmtId="0" fontId="15" fillId="0" borderId="0" xfId="0" applyFont="1" applyAlignment="1">
      <alignment horizont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5" xfId="0" applyFont="1" applyBorder="1" applyAlignment="1">
      <alignment horizontal="center" vertical="center"/>
    </xf>
    <xf numFmtId="0" fontId="15" fillId="0" borderId="0" xfId="0" applyFont="1" applyBorder="1" applyAlignment="1">
      <alignment horizontal="center" vertical="center"/>
    </xf>
    <xf numFmtId="0" fontId="15" fillId="0" borderId="26" xfId="0" applyFont="1" applyBorder="1" applyAlignment="1">
      <alignment horizontal="center" vertical="center"/>
    </xf>
    <xf numFmtId="0" fontId="9" fillId="0" borderId="20" xfId="0" applyFont="1" applyFill="1" applyBorder="1" applyAlignment="1">
      <alignment wrapText="1"/>
    </xf>
    <xf numFmtId="0" fontId="12" fillId="0" borderId="1" xfId="0" applyFont="1" applyFill="1" applyBorder="1" applyAlignment="1">
      <alignment vertical="center"/>
    </xf>
    <xf numFmtId="168" fontId="12" fillId="0" borderId="21" xfId="0" applyNumberFormat="1" applyFont="1" applyFill="1" applyBorder="1" applyAlignment="1">
      <alignment horizontal="center" vertic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TERCERO'!A1"/></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1</xdr:row>
      <xdr:rowOff>9524</xdr:rowOff>
    </xdr:from>
    <xdr:to>
      <xdr:col>3</xdr:col>
      <xdr:colOff>120269</xdr:colOff>
      <xdr:row>5</xdr:row>
      <xdr:rowOff>219075</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200024"/>
          <a:ext cx="1025144" cy="942976"/>
        </a:xfrm>
        <a:prstGeom prst="rect">
          <a:avLst/>
        </a:prstGeom>
      </xdr:spPr>
    </xdr:pic>
    <xdr:clientData/>
  </xdr:twoCellAnchor>
  <xdr:twoCellAnchor editAs="oneCell">
    <xdr:from>
      <xdr:col>4</xdr:col>
      <xdr:colOff>238125</xdr:colOff>
      <xdr:row>1</xdr:row>
      <xdr:rowOff>43046</xdr:rowOff>
    </xdr:from>
    <xdr:to>
      <xdr:col>6</xdr:col>
      <xdr:colOff>57150</xdr:colOff>
      <xdr:row>5</xdr:row>
      <xdr:rowOff>281720</xdr:rowOff>
    </xdr:to>
    <xdr:pic>
      <xdr:nvPicPr>
        <xdr:cNvPr id="3" name="2 Imagen">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81775" y="233546"/>
          <a:ext cx="1743075" cy="972099"/>
        </a:xfrm>
        <a:prstGeom prst="rect">
          <a:avLst/>
        </a:prstGeom>
      </xdr:spPr>
    </xdr:pic>
    <xdr:clientData/>
  </xdr:twoCellAnchor>
  <xdr:twoCellAnchor>
    <xdr:from>
      <xdr:col>3</xdr:col>
      <xdr:colOff>2828925</xdr:colOff>
      <xdr:row>17</xdr:row>
      <xdr:rowOff>161925</xdr:rowOff>
    </xdr:from>
    <xdr:to>
      <xdr:col>3</xdr:col>
      <xdr:colOff>4057650</xdr:colOff>
      <xdr:row>19</xdr:row>
      <xdr:rowOff>19050</xdr:rowOff>
    </xdr:to>
    <xdr:sp macro="" textlink="">
      <xdr:nvSpPr>
        <xdr:cNvPr id="4" name="3 CuadroTexto"/>
        <xdr:cNvSpPr txBox="1"/>
      </xdr:nvSpPr>
      <xdr:spPr>
        <a:xfrm>
          <a:off x="4181475" y="4057650"/>
          <a:ext cx="12287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3° y 4°</a:t>
          </a:r>
          <a:endParaRPr lang="es-CO" sz="1100"/>
        </a:p>
      </xdr:txBody>
    </xdr:sp>
    <xdr:clientData/>
  </xdr:twoCellAnchor>
  <xdr:twoCellAnchor>
    <xdr:from>
      <xdr:col>3</xdr:col>
      <xdr:colOff>28575</xdr:colOff>
      <xdr:row>20</xdr:row>
      <xdr:rowOff>190500</xdr:rowOff>
    </xdr:from>
    <xdr:to>
      <xdr:col>3</xdr:col>
      <xdr:colOff>1733550</xdr:colOff>
      <xdr:row>20</xdr:row>
      <xdr:rowOff>352425</xdr:rowOff>
    </xdr:to>
    <xdr:sp macro="" textlink="">
      <xdr:nvSpPr>
        <xdr:cNvPr id="5" name="4 CuadroTexto"/>
        <xdr:cNvSpPr txBox="1"/>
      </xdr:nvSpPr>
      <xdr:spPr>
        <a:xfrm>
          <a:off x="1381125" y="4657725"/>
          <a:ext cx="17049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2457450</xdr:colOff>
      <xdr:row>21</xdr:row>
      <xdr:rowOff>171450</xdr:rowOff>
    </xdr:from>
    <xdr:to>
      <xdr:col>3</xdr:col>
      <xdr:colOff>5114925</xdr:colOff>
      <xdr:row>22</xdr:row>
      <xdr:rowOff>200024</xdr:rowOff>
    </xdr:to>
    <xdr:sp macro="" textlink="">
      <xdr:nvSpPr>
        <xdr:cNvPr id="6" name="5 CuadroTexto"/>
        <xdr:cNvSpPr txBox="1"/>
      </xdr:nvSpPr>
      <xdr:spPr>
        <a:xfrm>
          <a:off x="3810000" y="4829175"/>
          <a:ext cx="2657475"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Español,</a:t>
          </a:r>
          <a:r>
            <a:rPr lang="es-CO" sz="1100" baseline="0"/>
            <a:t> Ciencias, Religión, Inglés, Science </a:t>
          </a:r>
          <a:endParaRPr lang="es-CO" sz="1100"/>
        </a:p>
      </xdr:txBody>
    </xdr:sp>
    <xdr:clientData/>
  </xdr:twoCellAnchor>
  <xdr:twoCellAnchor>
    <xdr:from>
      <xdr:col>3</xdr:col>
      <xdr:colOff>2647950</xdr:colOff>
      <xdr:row>23</xdr:row>
      <xdr:rowOff>171450</xdr:rowOff>
    </xdr:from>
    <xdr:to>
      <xdr:col>3</xdr:col>
      <xdr:colOff>3743325</xdr:colOff>
      <xdr:row>25</xdr:row>
      <xdr:rowOff>28575</xdr:rowOff>
    </xdr:to>
    <xdr:sp macro="" textlink="">
      <xdr:nvSpPr>
        <xdr:cNvPr id="9" name="8 CuadroTexto"/>
        <xdr:cNvSpPr txBox="1"/>
      </xdr:nvSpPr>
      <xdr:spPr>
        <a:xfrm>
          <a:off x="4000500" y="5400675"/>
          <a:ext cx="10953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Matemáticas</a:t>
          </a:r>
          <a:endParaRPr lang="es-CO" sz="1100"/>
        </a:p>
      </xdr:txBody>
    </xdr:sp>
    <xdr:clientData/>
  </xdr:twoCellAnchor>
  <xdr:twoCellAnchor>
    <xdr:from>
      <xdr:col>3</xdr:col>
      <xdr:colOff>9525</xdr:colOff>
      <xdr:row>26</xdr:row>
      <xdr:rowOff>171451</xdr:rowOff>
    </xdr:from>
    <xdr:to>
      <xdr:col>3</xdr:col>
      <xdr:colOff>2714625</xdr:colOff>
      <xdr:row>26</xdr:row>
      <xdr:rowOff>361951</xdr:rowOff>
    </xdr:to>
    <xdr:sp macro="" textlink="">
      <xdr:nvSpPr>
        <xdr:cNvPr id="10" name="9 CuadroTexto"/>
        <xdr:cNvSpPr txBox="1"/>
      </xdr:nvSpPr>
      <xdr:spPr>
        <a:xfrm>
          <a:off x="1362075" y="6353176"/>
          <a:ext cx="27051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Matemáticas,Talleres de Lectura</a:t>
          </a:r>
          <a:r>
            <a:rPr lang="es-CO" sz="1100" baseline="0"/>
            <a:t> y trabajos.</a:t>
          </a:r>
          <a:endParaRPr lang="es-CO" sz="1100"/>
        </a:p>
      </xdr:txBody>
    </xdr:sp>
    <xdr:clientData/>
  </xdr:twoCellAnchor>
  <xdr:twoCellAnchor>
    <xdr:from>
      <xdr:col>3</xdr:col>
      <xdr:colOff>1200150</xdr:colOff>
      <xdr:row>34</xdr:row>
      <xdr:rowOff>171450</xdr:rowOff>
    </xdr:from>
    <xdr:to>
      <xdr:col>3</xdr:col>
      <xdr:colOff>2305050</xdr:colOff>
      <xdr:row>36</xdr:row>
      <xdr:rowOff>9525</xdr:rowOff>
    </xdr:to>
    <xdr:sp macro="" textlink="">
      <xdr:nvSpPr>
        <xdr:cNvPr id="12" name="11 CuadroTexto"/>
        <xdr:cNvSpPr txBox="1"/>
      </xdr:nvSpPr>
      <xdr:spPr>
        <a:xfrm>
          <a:off x="2552700" y="8067675"/>
          <a:ext cx="11049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 (1 para </a:t>
          </a:r>
          <a:r>
            <a:rPr lang="es-MX" sz="1100" b="1"/>
            <a:t>Artes</a:t>
          </a:r>
          <a:r>
            <a:rPr lang="es-MX" sz="1100" b="0"/>
            <a:t>)</a:t>
          </a:r>
        </a:p>
      </xdr:txBody>
    </xdr:sp>
    <xdr:clientData/>
  </xdr:twoCellAnchor>
  <xdr:twoCellAnchor>
    <xdr:from>
      <xdr:col>3</xdr:col>
      <xdr:colOff>2247900</xdr:colOff>
      <xdr:row>52</xdr:row>
      <xdr:rowOff>171450</xdr:rowOff>
    </xdr:from>
    <xdr:to>
      <xdr:col>3</xdr:col>
      <xdr:colOff>4067175</xdr:colOff>
      <xdr:row>54</xdr:row>
      <xdr:rowOff>28575</xdr:rowOff>
    </xdr:to>
    <xdr:sp macro="" textlink="">
      <xdr:nvSpPr>
        <xdr:cNvPr id="14" name="13 CuadroTexto"/>
        <xdr:cNvSpPr txBox="1"/>
      </xdr:nvSpPr>
      <xdr:spPr>
        <a:xfrm>
          <a:off x="3600450" y="11515725"/>
          <a:ext cx="18192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 misma del año anterior.</a:t>
          </a:r>
        </a:p>
      </xdr:txBody>
    </xdr:sp>
    <xdr:clientData/>
  </xdr:twoCellAnchor>
  <xdr:twoCellAnchor>
    <xdr:from>
      <xdr:col>3</xdr:col>
      <xdr:colOff>1076325</xdr:colOff>
      <xdr:row>46</xdr:row>
      <xdr:rowOff>66675</xdr:rowOff>
    </xdr:from>
    <xdr:to>
      <xdr:col>3</xdr:col>
      <xdr:colOff>3562350</xdr:colOff>
      <xdr:row>47</xdr:row>
      <xdr:rowOff>171450</xdr:rowOff>
    </xdr:to>
    <xdr:sp macro="" textlink="">
      <xdr:nvSpPr>
        <xdr:cNvPr id="15" name="14 CuadroTexto">
          <a:hlinkClick xmlns:r="http://schemas.openxmlformats.org/officeDocument/2006/relationships" r:id="rId3"/>
        </xdr:cNvPr>
        <xdr:cNvSpPr txBox="1"/>
      </xdr:nvSpPr>
      <xdr:spPr>
        <a:xfrm>
          <a:off x="2428875" y="10239375"/>
          <a:ext cx="2486025" cy="295275"/>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38100</xdr:colOff>
      <xdr:row>22</xdr:row>
      <xdr:rowOff>152399</xdr:rowOff>
    </xdr:from>
    <xdr:to>
      <xdr:col>3</xdr:col>
      <xdr:colOff>1019175</xdr:colOff>
      <xdr:row>22</xdr:row>
      <xdr:rowOff>342898</xdr:rowOff>
    </xdr:to>
    <xdr:sp macro="" textlink="">
      <xdr:nvSpPr>
        <xdr:cNvPr id="16" name="5 CuadroTexto"/>
        <xdr:cNvSpPr txBox="1"/>
      </xdr:nvSpPr>
      <xdr:spPr>
        <a:xfrm>
          <a:off x="1390650" y="5000624"/>
          <a:ext cx="9810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Sociales.</a:t>
          </a:r>
          <a:endParaRPr lang="es-CO" sz="1100"/>
        </a:p>
      </xdr:txBody>
    </xdr:sp>
    <xdr:clientData/>
  </xdr:twoCellAnchor>
  <xdr:twoCellAnchor>
    <xdr:from>
      <xdr:col>3</xdr:col>
      <xdr:colOff>2400301</xdr:colOff>
      <xdr:row>22</xdr:row>
      <xdr:rowOff>352425</xdr:rowOff>
    </xdr:from>
    <xdr:to>
      <xdr:col>3</xdr:col>
      <xdr:colOff>2990851</xdr:colOff>
      <xdr:row>24</xdr:row>
      <xdr:rowOff>19050</xdr:rowOff>
    </xdr:to>
    <xdr:sp macro="" textlink="">
      <xdr:nvSpPr>
        <xdr:cNvPr id="17" name="8 CuadroTexto"/>
        <xdr:cNvSpPr txBox="1"/>
      </xdr:nvSpPr>
      <xdr:spPr>
        <a:xfrm>
          <a:off x="3752851" y="5200650"/>
          <a:ext cx="5905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Ética.</a:t>
          </a:r>
        </a:p>
      </xdr:txBody>
    </xdr:sp>
    <xdr:clientData/>
  </xdr:twoCellAnchor>
  <xdr:twoCellAnchor>
    <xdr:from>
      <xdr:col>3</xdr:col>
      <xdr:colOff>19050</xdr:colOff>
      <xdr:row>37</xdr:row>
      <xdr:rowOff>180975</xdr:rowOff>
    </xdr:from>
    <xdr:to>
      <xdr:col>3</xdr:col>
      <xdr:colOff>2266950</xdr:colOff>
      <xdr:row>37</xdr:row>
      <xdr:rowOff>371475</xdr:rowOff>
    </xdr:to>
    <xdr:sp macro="" textlink="">
      <xdr:nvSpPr>
        <xdr:cNvPr id="18" name="4 CuadroTexto"/>
        <xdr:cNvSpPr txBox="1"/>
      </xdr:nvSpPr>
      <xdr:spPr>
        <a:xfrm>
          <a:off x="1371600" y="8648700"/>
          <a:ext cx="22479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476250</xdr:colOff>
      <xdr:row>0</xdr:row>
      <xdr:rowOff>180974</xdr:rowOff>
    </xdr:from>
    <xdr:to>
      <xdr:col>12</xdr:col>
      <xdr:colOff>523875</xdr:colOff>
      <xdr:row>62</xdr:row>
      <xdr:rowOff>141859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6450" y="180974"/>
          <a:ext cx="7667625" cy="11771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0"/>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41"/>
    </row>
    <row r="2" spans="1:7" ht="21" x14ac:dyDescent="0.35">
      <c r="A2" s="111" t="s">
        <v>34</v>
      </c>
      <c r="B2" s="111"/>
      <c r="C2" s="111"/>
      <c r="D2" s="111"/>
      <c r="E2" s="111"/>
      <c r="F2" s="111"/>
      <c r="G2" s="111"/>
    </row>
    <row r="3" spans="1:7" ht="9" customHeight="1" x14ac:dyDescent="0.25">
      <c r="A3" s="1"/>
      <c r="B3" s="1"/>
      <c r="C3" s="1"/>
      <c r="D3" s="29"/>
      <c r="F3" s="1"/>
    </row>
    <row r="4" spans="1:7" ht="23.25" x14ac:dyDescent="0.25">
      <c r="A4" s="1"/>
      <c r="B4" s="1"/>
      <c r="C4" s="1"/>
      <c r="D4" s="34" t="s">
        <v>39</v>
      </c>
      <c r="E4" s="15"/>
      <c r="F4" s="1"/>
    </row>
    <row r="5" spans="1:7" ht="18.75" customHeight="1" x14ac:dyDescent="0.25">
      <c r="B5" s="14"/>
      <c r="C5" s="14"/>
      <c r="D5" s="30"/>
      <c r="E5" s="14"/>
      <c r="F5" s="14"/>
    </row>
    <row r="6" spans="1:7" ht="18.75" customHeight="1" x14ac:dyDescent="0.35">
      <c r="D6" s="35" t="s">
        <v>20</v>
      </c>
      <c r="E6" s="27"/>
    </row>
    <row r="7" spans="1:7" x14ac:dyDescent="0.25">
      <c r="D7" s="12"/>
      <c r="E7" s="12"/>
    </row>
    <row r="8" spans="1:7" ht="21" x14ac:dyDescent="0.25">
      <c r="D8" s="40" t="s">
        <v>38</v>
      </c>
      <c r="E8" s="39"/>
    </row>
    <row r="9" spans="1:7" ht="21" x14ac:dyDescent="0.25">
      <c r="D9" s="112" t="s">
        <v>27</v>
      </c>
      <c r="E9" s="112"/>
    </row>
    <row r="10" spans="1:7" ht="21" x14ac:dyDescent="0.25">
      <c r="D10" s="31"/>
      <c r="E10" s="31"/>
    </row>
    <row r="11" spans="1:7" ht="18.75" x14ac:dyDescent="0.25">
      <c r="D11" s="22"/>
      <c r="E11" s="22"/>
    </row>
    <row r="12" spans="1:7" ht="34.5" x14ac:dyDescent="0.25">
      <c r="A12" s="18"/>
      <c r="B12" s="19"/>
      <c r="C12" s="23"/>
      <c r="D12" s="36" t="s">
        <v>23</v>
      </c>
      <c r="E12" s="36" t="s">
        <v>28</v>
      </c>
      <c r="F12" s="36" t="s">
        <v>24</v>
      </c>
      <c r="G12" s="36" t="s">
        <v>29</v>
      </c>
    </row>
    <row r="13" spans="1:7" ht="21" x14ac:dyDescent="0.25">
      <c r="A13" s="18"/>
      <c r="C13" s="36" t="s">
        <v>26</v>
      </c>
      <c r="D13" s="42"/>
      <c r="E13" s="42"/>
      <c r="F13" s="42"/>
      <c r="G13" s="42"/>
    </row>
    <row r="14" spans="1:7" ht="21" x14ac:dyDescent="0.25">
      <c r="A14" s="18"/>
      <c r="C14" s="36" t="s">
        <v>25</v>
      </c>
      <c r="D14" s="42"/>
      <c r="E14" s="42"/>
      <c r="F14" s="24"/>
      <c r="G14" s="25"/>
    </row>
    <row r="15" spans="1:7" x14ac:dyDescent="0.25">
      <c r="A15" s="18"/>
      <c r="B15" s="20"/>
      <c r="C15" s="20"/>
      <c r="D15" s="19"/>
      <c r="E15" s="19"/>
      <c r="F15" s="19"/>
      <c r="G15" s="21"/>
    </row>
    <row r="16" spans="1:7" ht="18.75" x14ac:dyDescent="0.3">
      <c r="D16" s="13" t="s">
        <v>13</v>
      </c>
      <c r="E16" s="13"/>
    </row>
    <row r="17" spans="4:5" ht="18.75" x14ac:dyDescent="0.3">
      <c r="D17" s="13" t="s">
        <v>14</v>
      </c>
      <c r="E17" s="13"/>
    </row>
    <row r="18" spans="4:5" ht="18.75" x14ac:dyDescent="0.3">
      <c r="D18" s="13" t="s">
        <v>15</v>
      </c>
      <c r="E18" s="13"/>
    </row>
    <row r="19" spans="4:5" ht="18.75" x14ac:dyDescent="0.3">
      <c r="D19" s="13" t="s">
        <v>16</v>
      </c>
      <c r="E19" s="13"/>
    </row>
    <row r="20" spans="4:5" ht="18.75" x14ac:dyDescent="0.3">
      <c r="D20" s="13" t="s">
        <v>155</v>
      </c>
      <c r="E20" s="13"/>
    </row>
    <row r="21" spans="4:5" ht="18.75" x14ac:dyDescent="0.3">
      <c r="D21" s="13" t="s">
        <v>156</v>
      </c>
      <c r="E21" s="13"/>
    </row>
    <row r="22" spans="4:5" ht="18.75" x14ac:dyDescent="0.3">
      <c r="D22" s="13" t="s">
        <v>35</v>
      </c>
      <c r="E22" s="13"/>
    </row>
    <row r="23" spans="4:5" ht="18.75" x14ac:dyDescent="0.3">
      <c r="D23" s="13" t="s">
        <v>37</v>
      </c>
      <c r="E23" s="13"/>
    </row>
    <row r="24" spans="4:5" ht="18.75" x14ac:dyDescent="0.3">
      <c r="D24" s="13" t="s">
        <v>17</v>
      </c>
      <c r="E24" s="13"/>
    </row>
    <row r="25" spans="4:5" ht="18.75" x14ac:dyDescent="0.3">
      <c r="D25" s="13" t="s">
        <v>18</v>
      </c>
      <c r="E25" s="13"/>
    </row>
    <row r="26" spans="4:5" ht="18.75" x14ac:dyDescent="0.3">
      <c r="D26" s="13" t="s">
        <v>153</v>
      </c>
      <c r="E26" s="13"/>
    </row>
    <row r="27" spans="4:5" ht="18.75" x14ac:dyDescent="0.3">
      <c r="D27" s="13" t="s">
        <v>19</v>
      </c>
      <c r="E27" s="13"/>
    </row>
    <row r="28" spans="4:5" ht="18.75" x14ac:dyDescent="0.3">
      <c r="D28" s="13" t="s">
        <v>143</v>
      </c>
      <c r="E28" s="13"/>
    </row>
    <row r="29" spans="4:5" ht="18.75" x14ac:dyDescent="0.3">
      <c r="D29" s="13" t="s">
        <v>154</v>
      </c>
      <c r="E29" s="13"/>
    </row>
    <row r="30" spans="4:5" ht="18.75" x14ac:dyDescent="0.3">
      <c r="D30" s="13" t="s">
        <v>22</v>
      </c>
      <c r="E30" s="13"/>
    </row>
    <row r="31" spans="4:5" ht="18.75" x14ac:dyDescent="0.3">
      <c r="D31" s="13" t="s">
        <v>36</v>
      </c>
      <c r="E31" s="13"/>
    </row>
    <row r="32" spans="4:5" ht="19.5" thickBot="1" x14ac:dyDescent="0.35">
      <c r="D32" s="13"/>
      <c r="E32" s="13"/>
    </row>
    <row r="33" spans="2:5" ht="24.75" thickTop="1" thickBot="1" x14ac:dyDescent="0.3">
      <c r="B33" s="17"/>
      <c r="D33" s="38" t="s">
        <v>21</v>
      </c>
      <c r="E33" s="26"/>
    </row>
    <row r="34" spans="2:5" ht="15.75" thickTop="1" x14ac:dyDescent="0.25"/>
    <row r="35" spans="2:5" ht="18.75" x14ac:dyDescent="0.3">
      <c r="D35" s="103" t="s">
        <v>124</v>
      </c>
    </row>
    <row r="36" spans="2:5" ht="18.75" x14ac:dyDescent="0.3">
      <c r="D36" s="103" t="s">
        <v>125</v>
      </c>
    </row>
    <row r="38" spans="2:5" ht="18.75" x14ac:dyDescent="0.3">
      <c r="D38" s="13" t="s">
        <v>121</v>
      </c>
    </row>
    <row r="39" spans="2:5" ht="18.75" x14ac:dyDescent="0.3">
      <c r="D39" s="13" t="s">
        <v>122</v>
      </c>
    </row>
    <row r="40" spans="2:5" ht="18.75" x14ac:dyDescent="0.3">
      <c r="D40" s="13" t="s">
        <v>123</v>
      </c>
    </row>
  </sheetData>
  <sheetProtection algorithmName="SHA-512" hashValue="mqcnzi1aOOua40n81sE5xRADtBNONdvX/KcWKQYtT2NYeKHiCQCNIaURvka9S/g/rMRuCs/Vt4qic7of43lj8A==" saltValue="dG7V1EMhods8O/H7V+cJIg==" spinCount="100000" sheet="1" objects="1" scenarios="1"/>
  <protectedRanges>
    <protectedRange sqref="D13:G14" name="Rango2"/>
  </protectedRanges>
  <mergeCells count="2">
    <mergeCell ref="A2:G2"/>
    <mergeCell ref="D9:E9"/>
  </mergeCells>
  <hyperlinks>
    <hyperlink ref="D33" location="'GRADO TERCERO'!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76"/>
  <sheetViews>
    <sheetView zoomScaleNormal="100" workbookViewId="0">
      <selection activeCell="E68" sqref="E68"/>
    </sheetView>
  </sheetViews>
  <sheetFormatPr baseColWidth="10" defaultColWidth="10.85546875" defaultRowHeight="15" x14ac:dyDescent="0.25"/>
  <cols>
    <col min="1" max="1" width="5.7109375" style="1" customWidth="1"/>
    <col min="2" max="2" width="12" style="1" hidden="1" customWidth="1"/>
    <col min="3" max="3" width="14.5703125" style="1" customWidth="1"/>
    <col min="4" max="4" width="76.85546875" style="1" customWidth="1"/>
    <col min="5" max="5" width="17.7109375" style="1" bestFit="1" customWidth="1"/>
    <col min="6" max="7" width="11.140625" style="28" bestFit="1" customWidth="1"/>
    <col min="8" max="15" width="10.85546875" style="1" hidden="1" customWidth="1"/>
    <col min="16" max="24" width="10.85546875" style="1" customWidth="1"/>
    <col min="25" max="16384" width="10.85546875" style="1"/>
  </cols>
  <sheetData>
    <row r="1" spans="1:15" x14ac:dyDescent="0.25">
      <c r="A1" s="32"/>
    </row>
    <row r="2" spans="1:15" ht="18.75" x14ac:dyDescent="0.25">
      <c r="D2" s="44" t="s">
        <v>0</v>
      </c>
    </row>
    <row r="3" spans="1:15" ht="9" customHeight="1" x14ac:dyDescent="0.25">
      <c r="D3" s="2"/>
    </row>
    <row r="4" spans="1:15" ht="21" x14ac:dyDescent="0.25">
      <c r="D4" s="45" t="s">
        <v>144</v>
      </c>
    </row>
    <row r="5" spans="1:15" ht="9" customHeight="1" x14ac:dyDescent="0.25">
      <c r="A5" s="46"/>
      <c r="B5" s="46"/>
      <c r="C5" s="46"/>
      <c r="D5" s="47"/>
      <c r="E5" s="47"/>
      <c r="F5" s="48"/>
      <c r="G5" s="48"/>
    </row>
    <row r="6" spans="1:15" ht="23.25" x14ac:dyDescent="0.25">
      <c r="A6" s="115" t="s">
        <v>39</v>
      </c>
      <c r="B6" s="115"/>
      <c r="C6" s="115"/>
      <c r="D6" s="115"/>
      <c r="E6" s="115"/>
      <c r="F6" s="49"/>
      <c r="G6" s="49"/>
    </row>
    <row r="7" spans="1:15" ht="9" customHeight="1" x14ac:dyDescent="0.25">
      <c r="A7" s="2"/>
      <c r="B7" s="2"/>
      <c r="C7" s="2"/>
      <c r="D7" s="2"/>
      <c r="E7" s="2"/>
      <c r="F7" s="49"/>
      <c r="G7" s="49"/>
    </row>
    <row r="8" spans="1:15" x14ac:dyDescent="0.25">
      <c r="A8" s="116" t="s">
        <v>1</v>
      </c>
      <c r="B8" s="116"/>
      <c r="C8" s="116"/>
      <c r="D8" s="116"/>
      <c r="E8" s="116"/>
      <c r="F8" s="50"/>
      <c r="G8" s="50"/>
    </row>
    <row r="9" spans="1:15" ht="12" customHeight="1" x14ac:dyDescent="0.25">
      <c r="A9" s="2"/>
      <c r="B9" s="2"/>
      <c r="C9" s="2"/>
      <c r="D9" s="2"/>
      <c r="E9" s="2"/>
      <c r="F9" s="49"/>
      <c r="G9" s="49"/>
    </row>
    <row r="10" spans="1:15" ht="15.75" x14ac:dyDescent="0.25">
      <c r="A10" s="51" t="s">
        <v>2</v>
      </c>
      <c r="B10" s="52" t="s">
        <v>3</v>
      </c>
      <c r="C10" s="52" t="s">
        <v>4</v>
      </c>
      <c r="D10" s="52" t="s">
        <v>5</v>
      </c>
      <c r="E10" s="52" t="s">
        <v>6</v>
      </c>
      <c r="F10" s="53" t="s">
        <v>40</v>
      </c>
      <c r="G10" s="53" t="s">
        <v>33</v>
      </c>
    </row>
    <row r="11" spans="1:15" x14ac:dyDescent="0.25">
      <c r="A11" s="102">
        <v>1</v>
      </c>
      <c r="B11" s="3" t="s">
        <v>41</v>
      </c>
      <c r="C11" s="7" t="s">
        <v>42</v>
      </c>
      <c r="D11" s="4" t="s">
        <v>91</v>
      </c>
      <c r="E11" s="54" t="s">
        <v>139</v>
      </c>
      <c r="F11" s="55">
        <v>21000</v>
      </c>
      <c r="G11" s="55">
        <f t="shared" ref="G11:G20" si="0">+F11*A11</f>
        <v>21000</v>
      </c>
      <c r="H11" s="1">
        <f>INSTRUCTIVO!$D$13</f>
        <v>0</v>
      </c>
      <c r="I11" s="1">
        <f>INSTRUCTIVO!$E$13</f>
        <v>0</v>
      </c>
      <c r="J11" s="1">
        <f>INSTRUCTIVO!$F$13</f>
        <v>0</v>
      </c>
      <c r="K11" s="1">
        <f>INSTRUCTIVO!$G$13</f>
        <v>0</v>
      </c>
      <c r="L11" s="1">
        <f>INSTRUCTIVO!$D$14</f>
        <v>0</v>
      </c>
      <c r="M11" s="1">
        <f>INSTRUCTIVO!$E$14</f>
        <v>0</v>
      </c>
      <c r="N11" s="1" t="str">
        <f>$A$6</f>
        <v>GRADO TERCERO</v>
      </c>
      <c r="O11" s="1">
        <f>$A$1</f>
        <v>0</v>
      </c>
    </row>
    <row r="12" spans="1:15" x14ac:dyDescent="0.25">
      <c r="A12" s="102">
        <v>1</v>
      </c>
      <c r="B12" s="3" t="s">
        <v>43</v>
      </c>
      <c r="C12" s="117" t="s">
        <v>44</v>
      </c>
      <c r="D12" s="5" t="s">
        <v>92</v>
      </c>
      <c r="E12" s="37" t="s">
        <v>93</v>
      </c>
      <c r="F12" s="55">
        <v>20600</v>
      </c>
      <c r="G12" s="55">
        <f t="shared" si="0"/>
        <v>20600</v>
      </c>
      <c r="H12" s="1">
        <f>INSTRUCTIVO!$D$13</f>
        <v>0</v>
      </c>
      <c r="I12" s="1">
        <f>INSTRUCTIVO!$E$13</f>
        <v>0</v>
      </c>
      <c r="J12" s="1">
        <f>INSTRUCTIVO!$F$13</f>
        <v>0</v>
      </c>
      <c r="K12" s="1">
        <f>INSTRUCTIVO!$G$13</f>
        <v>0</v>
      </c>
      <c r="L12" s="1">
        <f>INSTRUCTIVO!$D$14</f>
        <v>0</v>
      </c>
      <c r="M12" s="1">
        <f>INSTRUCTIVO!$E$14</f>
        <v>0</v>
      </c>
      <c r="N12" s="1" t="str">
        <f t="shared" ref="N12:N47" si="1">$A$6</f>
        <v>GRADO TERCERO</v>
      </c>
      <c r="O12" s="1">
        <f t="shared" ref="O12:O47" si="2">$A$1</f>
        <v>0</v>
      </c>
    </row>
    <row r="13" spans="1:15" x14ac:dyDescent="0.25">
      <c r="A13" s="102">
        <v>1</v>
      </c>
      <c r="B13" s="3" t="s">
        <v>45</v>
      </c>
      <c r="C13" s="118"/>
      <c r="D13" s="5" t="s">
        <v>94</v>
      </c>
      <c r="E13" s="37" t="s">
        <v>95</v>
      </c>
      <c r="F13" s="55">
        <v>23800</v>
      </c>
      <c r="G13" s="55">
        <f t="shared" si="0"/>
        <v>23800</v>
      </c>
      <c r="H13" s="1">
        <f>INSTRUCTIVO!$D$13</f>
        <v>0</v>
      </c>
      <c r="I13" s="1">
        <f>INSTRUCTIVO!$E$13</f>
        <v>0</v>
      </c>
      <c r="J13" s="1">
        <f>INSTRUCTIVO!$F$13</f>
        <v>0</v>
      </c>
      <c r="K13" s="1">
        <f>INSTRUCTIVO!$G$13</f>
        <v>0</v>
      </c>
      <c r="L13" s="1">
        <f>INSTRUCTIVO!$D$14</f>
        <v>0</v>
      </c>
      <c r="M13" s="1">
        <f>INSTRUCTIVO!$E$14</f>
        <v>0</v>
      </c>
      <c r="N13" s="1" t="str">
        <f t="shared" si="1"/>
        <v>GRADO TERCERO</v>
      </c>
      <c r="O13" s="1">
        <f t="shared" si="2"/>
        <v>0</v>
      </c>
    </row>
    <row r="14" spans="1:15" ht="21" customHeight="1" x14ac:dyDescent="0.25">
      <c r="A14" s="102">
        <v>1</v>
      </c>
      <c r="B14" s="3" t="s">
        <v>146</v>
      </c>
      <c r="C14" s="118"/>
      <c r="D14" s="4" t="s">
        <v>126</v>
      </c>
      <c r="E14" s="56" t="s">
        <v>140</v>
      </c>
      <c r="F14" s="55">
        <v>41400</v>
      </c>
      <c r="G14" s="55">
        <f t="shared" si="0"/>
        <v>41400</v>
      </c>
      <c r="H14" s="1">
        <f>INSTRUCTIVO!$D$13</f>
        <v>0</v>
      </c>
      <c r="I14" s="1">
        <f>INSTRUCTIVO!$E$13</f>
        <v>0</v>
      </c>
      <c r="J14" s="1">
        <f>INSTRUCTIVO!$F$13</f>
        <v>0</v>
      </c>
      <c r="K14" s="1">
        <f>INSTRUCTIVO!$G$13</f>
        <v>0</v>
      </c>
      <c r="L14" s="1">
        <f>INSTRUCTIVO!$D$14</f>
        <v>0</v>
      </c>
      <c r="M14" s="1">
        <f>INSTRUCTIVO!$E$14</f>
        <v>0</v>
      </c>
      <c r="N14" s="1" t="str">
        <f t="shared" si="1"/>
        <v>GRADO TERCERO</v>
      </c>
      <c r="O14" s="1">
        <f t="shared" si="2"/>
        <v>0</v>
      </c>
    </row>
    <row r="15" spans="1:15" ht="21" customHeight="1" x14ac:dyDescent="0.25">
      <c r="A15" s="102">
        <v>1</v>
      </c>
      <c r="B15" s="3" t="s">
        <v>46</v>
      </c>
      <c r="C15" s="119"/>
      <c r="D15" s="4" t="s">
        <v>96</v>
      </c>
      <c r="E15" s="56" t="s">
        <v>97</v>
      </c>
      <c r="F15" s="55">
        <v>24600</v>
      </c>
      <c r="G15" s="55">
        <f t="shared" si="0"/>
        <v>24600</v>
      </c>
      <c r="H15" s="1">
        <f>INSTRUCTIVO!$D$13</f>
        <v>0</v>
      </c>
      <c r="I15" s="1">
        <f>INSTRUCTIVO!$E$13</f>
        <v>0</v>
      </c>
      <c r="J15" s="1">
        <f>INSTRUCTIVO!$F$13</f>
        <v>0</v>
      </c>
      <c r="K15" s="1">
        <f>INSTRUCTIVO!$G$13</f>
        <v>0</v>
      </c>
      <c r="L15" s="1">
        <f>INSTRUCTIVO!$D$14</f>
        <v>0</v>
      </c>
      <c r="M15" s="1">
        <f>INSTRUCTIVO!$E$14</f>
        <v>0</v>
      </c>
      <c r="N15" s="1" t="str">
        <f t="shared" si="1"/>
        <v>GRADO TERCERO</v>
      </c>
      <c r="O15" s="1">
        <f t="shared" si="2"/>
        <v>0</v>
      </c>
    </row>
    <row r="16" spans="1:15" ht="42" customHeight="1" x14ac:dyDescent="0.25">
      <c r="A16" s="102">
        <v>1</v>
      </c>
      <c r="B16" s="3" t="s">
        <v>47</v>
      </c>
      <c r="C16" s="7" t="s">
        <v>48</v>
      </c>
      <c r="D16" s="109" t="s">
        <v>127</v>
      </c>
      <c r="E16" s="56" t="s">
        <v>98</v>
      </c>
      <c r="F16" s="55">
        <v>81900</v>
      </c>
      <c r="G16" s="55">
        <f t="shared" si="0"/>
        <v>81900</v>
      </c>
      <c r="H16" s="1">
        <f>INSTRUCTIVO!$D$13</f>
        <v>0</v>
      </c>
      <c r="I16" s="1">
        <f>INSTRUCTIVO!$E$13</f>
        <v>0</v>
      </c>
      <c r="J16" s="1">
        <f>INSTRUCTIVO!$F$13</f>
        <v>0</v>
      </c>
      <c r="K16" s="1">
        <f>INSTRUCTIVO!$G$13</f>
        <v>0</v>
      </c>
      <c r="L16" s="1">
        <f>INSTRUCTIVO!$D$14</f>
        <v>0</v>
      </c>
      <c r="M16" s="1">
        <f>INSTRUCTIVO!$E$14</f>
        <v>0</v>
      </c>
      <c r="N16" s="1" t="str">
        <f t="shared" si="1"/>
        <v>GRADO TERCERO</v>
      </c>
      <c r="O16" s="1">
        <f t="shared" si="2"/>
        <v>0</v>
      </c>
    </row>
    <row r="17" spans="1:15" ht="30" x14ac:dyDescent="0.25">
      <c r="A17" s="102">
        <v>1</v>
      </c>
      <c r="B17" s="3" t="s">
        <v>49</v>
      </c>
      <c r="C17" s="7" t="s">
        <v>50</v>
      </c>
      <c r="D17" s="4" t="s">
        <v>99</v>
      </c>
      <c r="E17" s="56" t="s">
        <v>97</v>
      </c>
      <c r="F17" s="55">
        <v>24600</v>
      </c>
      <c r="G17" s="55">
        <f t="shared" si="0"/>
        <v>24600</v>
      </c>
      <c r="H17" s="1">
        <f>INSTRUCTIVO!$D$13</f>
        <v>0</v>
      </c>
      <c r="I17" s="1">
        <f>INSTRUCTIVO!$E$13</f>
        <v>0</v>
      </c>
      <c r="J17" s="1">
        <f>INSTRUCTIVO!$F$13</f>
        <v>0</v>
      </c>
      <c r="K17" s="1">
        <f>INSTRUCTIVO!$G$13</f>
        <v>0</v>
      </c>
      <c r="L17" s="1">
        <f>INSTRUCTIVO!$D$14</f>
        <v>0</v>
      </c>
      <c r="M17" s="1">
        <f>INSTRUCTIVO!$E$14</f>
        <v>0</v>
      </c>
      <c r="N17" s="1" t="str">
        <f t="shared" si="1"/>
        <v>GRADO TERCERO</v>
      </c>
      <c r="O17" s="1">
        <f t="shared" si="2"/>
        <v>0</v>
      </c>
    </row>
    <row r="18" spans="1:15" x14ac:dyDescent="0.25">
      <c r="A18" s="102">
        <v>1</v>
      </c>
      <c r="B18" s="3" t="s">
        <v>51</v>
      </c>
      <c r="C18" s="117" t="s">
        <v>52</v>
      </c>
      <c r="D18" s="57" t="s">
        <v>128</v>
      </c>
      <c r="E18" s="37" t="s">
        <v>100</v>
      </c>
      <c r="F18" s="55">
        <v>78800</v>
      </c>
      <c r="G18" s="55">
        <f t="shared" si="0"/>
        <v>78800</v>
      </c>
      <c r="H18" s="1">
        <f>INSTRUCTIVO!$D$13</f>
        <v>0</v>
      </c>
      <c r="I18" s="1">
        <f>INSTRUCTIVO!$E$13</f>
        <v>0</v>
      </c>
      <c r="J18" s="1">
        <f>INSTRUCTIVO!$F$13</f>
        <v>0</v>
      </c>
      <c r="K18" s="1">
        <f>INSTRUCTIVO!$G$13</f>
        <v>0</v>
      </c>
      <c r="L18" s="1">
        <f>INSTRUCTIVO!$D$14</f>
        <v>0</v>
      </c>
      <c r="M18" s="1">
        <f>INSTRUCTIVO!$E$14</f>
        <v>0</v>
      </c>
      <c r="N18" s="1" t="str">
        <f t="shared" si="1"/>
        <v>GRADO TERCERO</v>
      </c>
      <c r="O18" s="1">
        <f t="shared" si="2"/>
        <v>0</v>
      </c>
    </row>
    <row r="19" spans="1:15" x14ac:dyDescent="0.25">
      <c r="A19" s="102">
        <v>1</v>
      </c>
      <c r="B19" s="3" t="s">
        <v>147</v>
      </c>
      <c r="C19" s="119"/>
      <c r="D19" s="4" t="s">
        <v>129</v>
      </c>
      <c r="E19" s="56" t="s">
        <v>141</v>
      </c>
      <c r="F19" s="55">
        <v>70300</v>
      </c>
      <c r="G19" s="55">
        <f t="shared" si="0"/>
        <v>70300</v>
      </c>
      <c r="H19" s="1">
        <f>INSTRUCTIVO!$D$13</f>
        <v>0</v>
      </c>
      <c r="I19" s="1">
        <f>INSTRUCTIVO!$E$13</f>
        <v>0</v>
      </c>
      <c r="J19" s="1">
        <f>INSTRUCTIVO!$F$13</f>
        <v>0</v>
      </c>
      <c r="K19" s="1">
        <f>INSTRUCTIVO!$G$13</f>
        <v>0</v>
      </c>
      <c r="L19" s="1">
        <f>INSTRUCTIVO!$D$14</f>
        <v>0</v>
      </c>
      <c r="M19" s="1">
        <f>INSTRUCTIVO!$E$14</f>
        <v>0</v>
      </c>
      <c r="N19" s="1" t="str">
        <f t="shared" si="1"/>
        <v>GRADO TERCERO</v>
      </c>
      <c r="O19" s="1">
        <f t="shared" si="2"/>
        <v>0</v>
      </c>
    </row>
    <row r="20" spans="1:15" x14ac:dyDescent="0.25">
      <c r="A20" s="102">
        <v>1</v>
      </c>
      <c r="B20" s="6" t="s">
        <v>148</v>
      </c>
      <c r="C20" s="110" t="s">
        <v>53</v>
      </c>
      <c r="D20" s="5" t="s">
        <v>130</v>
      </c>
      <c r="E20" s="56" t="s">
        <v>142</v>
      </c>
      <c r="F20" s="55">
        <v>46400</v>
      </c>
      <c r="G20" s="55">
        <f t="shared" si="0"/>
        <v>46400</v>
      </c>
      <c r="H20" s="1">
        <f>INSTRUCTIVO!$D$13</f>
        <v>0</v>
      </c>
      <c r="I20" s="1">
        <f>INSTRUCTIVO!$E$13</f>
        <v>0</v>
      </c>
      <c r="J20" s="1">
        <f>INSTRUCTIVO!$F$13</f>
        <v>0</v>
      </c>
      <c r="K20" s="1">
        <f>INSTRUCTIVO!$G$13</f>
        <v>0</v>
      </c>
      <c r="L20" s="1">
        <f>INSTRUCTIVO!$D$14</f>
        <v>0</v>
      </c>
      <c r="M20" s="1">
        <f>INSTRUCTIVO!$E$14</f>
        <v>0</v>
      </c>
      <c r="N20" s="1" t="str">
        <f t="shared" si="1"/>
        <v>GRADO TERCERO</v>
      </c>
      <c r="O20" s="1">
        <f t="shared" si="2"/>
        <v>0</v>
      </c>
    </row>
    <row r="21" spans="1:15" ht="30" customHeight="1" x14ac:dyDescent="0.25">
      <c r="A21" s="102">
        <v>1</v>
      </c>
      <c r="B21" s="3" t="s">
        <v>57</v>
      </c>
      <c r="C21" s="117" t="s">
        <v>55</v>
      </c>
      <c r="D21" s="58" t="s">
        <v>134</v>
      </c>
      <c r="E21" s="56" t="s">
        <v>102</v>
      </c>
      <c r="F21" s="55">
        <v>10800</v>
      </c>
      <c r="G21" s="55">
        <f t="shared" ref="G21:G46" si="3">+F21*A21</f>
        <v>10800</v>
      </c>
      <c r="H21" s="1">
        <f>INSTRUCTIVO!$D$13</f>
        <v>0</v>
      </c>
      <c r="I21" s="1">
        <f>INSTRUCTIVO!$E$13</f>
        <v>0</v>
      </c>
      <c r="J21" s="1">
        <f>INSTRUCTIVO!$F$13</f>
        <v>0</v>
      </c>
      <c r="K21" s="1">
        <f>INSTRUCTIVO!$G$13</f>
        <v>0</v>
      </c>
      <c r="L21" s="1">
        <f>INSTRUCTIVO!$D$14</f>
        <v>0</v>
      </c>
      <c r="M21" s="1">
        <f>INSTRUCTIVO!$E$14</f>
        <v>0</v>
      </c>
      <c r="N21" s="1" t="str">
        <f t="shared" si="1"/>
        <v>GRADO TERCERO</v>
      </c>
      <c r="O21" s="1">
        <f t="shared" si="2"/>
        <v>0</v>
      </c>
    </row>
    <row r="22" spans="1:15" x14ac:dyDescent="0.25">
      <c r="A22" s="102">
        <v>1</v>
      </c>
      <c r="B22" s="3" t="s">
        <v>58</v>
      </c>
      <c r="C22" s="119"/>
      <c r="D22" s="58" t="s">
        <v>103</v>
      </c>
      <c r="E22" s="59" t="s">
        <v>31</v>
      </c>
      <c r="F22" s="55">
        <v>40100</v>
      </c>
      <c r="G22" s="55">
        <f t="shared" si="3"/>
        <v>40100</v>
      </c>
    </row>
    <row r="23" spans="1:15" ht="30" customHeight="1" x14ac:dyDescent="0.25">
      <c r="A23" s="102">
        <v>6</v>
      </c>
      <c r="B23" s="3" t="s">
        <v>59</v>
      </c>
      <c r="C23" s="113" t="s">
        <v>31</v>
      </c>
      <c r="D23" s="58" t="s">
        <v>131</v>
      </c>
      <c r="E23" s="59" t="s">
        <v>31</v>
      </c>
      <c r="F23" s="55">
        <v>12500</v>
      </c>
      <c r="G23" s="55">
        <f t="shared" si="3"/>
        <v>75000</v>
      </c>
    </row>
    <row r="24" spans="1:15" x14ac:dyDescent="0.25">
      <c r="A24" s="102">
        <v>1</v>
      </c>
      <c r="B24" s="3" t="s">
        <v>60</v>
      </c>
      <c r="C24" s="113"/>
      <c r="D24" s="58" t="s">
        <v>132</v>
      </c>
      <c r="E24" s="59" t="s">
        <v>31</v>
      </c>
      <c r="F24" s="55">
        <v>11300</v>
      </c>
      <c r="G24" s="55">
        <f t="shared" si="3"/>
        <v>11300</v>
      </c>
      <c r="H24" s="1">
        <f>INSTRUCTIVO!$D$13</f>
        <v>0</v>
      </c>
      <c r="I24" s="1">
        <f>INSTRUCTIVO!$E$13</f>
        <v>0</v>
      </c>
      <c r="J24" s="1">
        <f>INSTRUCTIVO!$F$13</f>
        <v>0</v>
      </c>
      <c r="K24" s="1">
        <f>INSTRUCTIVO!$G$13</f>
        <v>0</v>
      </c>
      <c r="L24" s="1">
        <f>INSTRUCTIVO!$D$14</f>
        <v>0</v>
      </c>
      <c r="M24" s="1">
        <f>INSTRUCTIVO!$E$14</f>
        <v>0</v>
      </c>
      <c r="N24" s="1" t="str">
        <f t="shared" si="1"/>
        <v>GRADO TERCERO</v>
      </c>
      <c r="O24" s="1">
        <f t="shared" si="2"/>
        <v>0</v>
      </c>
    </row>
    <row r="25" spans="1:15" x14ac:dyDescent="0.25">
      <c r="A25" s="102">
        <v>1</v>
      </c>
      <c r="B25" s="3" t="s">
        <v>54</v>
      </c>
      <c r="C25" s="113"/>
      <c r="D25" s="5" t="s">
        <v>104</v>
      </c>
      <c r="E25" s="59" t="s">
        <v>31</v>
      </c>
      <c r="F25" s="55">
        <v>12500</v>
      </c>
      <c r="G25" s="55">
        <f t="shared" si="3"/>
        <v>12500</v>
      </c>
      <c r="H25" s="1">
        <f>INSTRUCTIVO!$D$13</f>
        <v>0</v>
      </c>
      <c r="I25" s="1">
        <f>INSTRUCTIVO!$E$13</f>
        <v>0</v>
      </c>
      <c r="J25" s="1">
        <f>INSTRUCTIVO!$F$13</f>
        <v>0</v>
      </c>
      <c r="K25" s="1">
        <f>INSTRUCTIVO!$G$13</f>
        <v>0</v>
      </c>
      <c r="L25" s="1">
        <f>INSTRUCTIVO!$D$14</f>
        <v>0</v>
      </c>
      <c r="M25" s="1">
        <f>INSTRUCTIVO!$E$14</f>
        <v>0</v>
      </c>
      <c r="N25" s="1" t="str">
        <f t="shared" si="1"/>
        <v>GRADO TERCERO</v>
      </c>
      <c r="O25" s="1">
        <f t="shared" si="2"/>
        <v>0</v>
      </c>
    </row>
    <row r="26" spans="1:15" ht="30" x14ac:dyDescent="0.25">
      <c r="A26" s="102">
        <v>1</v>
      </c>
      <c r="B26" s="3" t="s">
        <v>61</v>
      </c>
      <c r="C26" s="113"/>
      <c r="D26" s="108" t="s">
        <v>133</v>
      </c>
      <c r="E26" s="59" t="s">
        <v>31</v>
      </c>
      <c r="F26" s="55">
        <v>1300</v>
      </c>
      <c r="G26" s="55">
        <f t="shared" si="3"/>
        <v>1300</v>
      </c>
      <c r="H26" s="1">
        <f>INSTRUCTIVO!$D$13</f>
        <v>0</v>
      </c>
      <c r="I26" s="1">
        <f>INSTRUCTIVO!$E$13</f>
        <v>0</v>
      </c>
      <c r="J26" s="1">
        <f>INSTRUCTIVO!$F$13</f>
        <v>0</v>
      </c>
      <c r="K26" s="1">
        <f>INSTRUCTIVO!$G$13</f>
        <v>0</v>
      </c>
      <c r="L26" s="1">
        <f>INSTRUCTIVO!$D$14</f>
        <v>0</v>
      </c>
      <c r="M26" s="1">
        <f>INSTRUCTIVO!$E$14</f>
        <v>0</v>
      </c>
      <c r="N26" s="1" t="str">
        <f t="shared" si="1"/>
        <v>GRADO TERCERO</v>
      </c>
      <c r="O26" s="1">
        <f t="shared" si="2"/>
        <v>0</v>
      </c>
    </row>
    <row r="27" spans="1:15" ht="30" customHeight="1" x14ac:dyDescent="0.25">
      <c r="A27" s="102">
        <v>3</v>
      </c>
      <c r="B27" s="6" t="s">
        <v>62</v>
      </c>
      <c r="C27" s="113"/>
      <c r="D27" s="58" t="s">
        <v>105</v>
      </c>
      <c r="E27" s="59" t="s">
        <v>31</v>
      </c>
      <c r="F27" s="55">
        <v>2700</v>
      </c>
      <c r="G27" s="55">
        <f t="shared" si="3"/>
        <v>8100</v>
      </c>
      <c r="H27" s="1">
        <f>INSTRUCTIVO!$D$13</f>
        <v>0</v>
      </c>
      <c r="I27" s="1">
        <f>INSTRUCTIVO!$E$13</f>
        <v>0</v>
      </c>
      <c r="J27" s="1">
        <f>INSTRUCTIVO!$F$13</f>
        <v>0</v>
      </c>
      <c r="K27" s="1">
        <f>INSTRUCTIVO!$G$13</f>
        <v>0</v>
      </c>
      <c r="L27" s="1">
        <f>INSTRUCTIVO!$D$14</f>
        <v>0</v>
      </c>
      <c r="M27" s="1">
        <f>INSTRUCTIVO!$E$14</f>
        <v>0</v>
      </c>
      <c r="N27" s="1" t="str">
        <f t="shared" si="1"/>
        <v>GRADO TERCERO</v>
      </c>
      <c r="O27" s="1">
        <f t="shared" si="2"/>
        <v>0</v>
      </c>
    </row>
    <row r="28" spans="1:15" x14ac:dyDescent="0.25">
      <c r="A28" s="102">
        <v>1</v>
      </c>
      <c r="B28" s="3" t="s">
        <v>63</v>
      </c>
      <c r="C28" s="113"/>
      <c r="D28" s="5" t="s">
        <v>106</v>
      </c>
      <c r="E28" s="59" t="s">
        <v>31</v>
      </c>
      <c r="F28" s="55">
        <v>16800</v>
      </c>
      <c r="G28" s="55">
        <f t="shared" si="3"/>
        <v>16800</v>
      </c>
      <c r="H28" s="1">
        <f>INSTRUCTIVO!$D$13</f>
        <v>0</v>
      </c>
      <c r="I28" s="1">
        <f>INSTRUCTIVO!$E$13</f>
        <v>0</v>
      </c>
      <c r="J28" s="1">
        <f>INSTRUCTIVO!$F$13</f>
        <v>0</v>
      </c>
      <c r="K28" s="1">
        <f>INSTRUCTIVO!$G$13</f>
        <v>0</v>
      </c>
      <c r="L28" s="1">
        <f>INSTRUCTIVO!$D$14</f>
        <v>0</v>
      </c>
      <c r="M28" s="1">
        <f>INSTRUCTIVO!$E$14</f>
        <v>0</v>
      </c>
      <c r="N28" s="1" t="str">
        <f t="shared" si="1"/>
        <v>GRADO TERCERO</v>
      </c>
      <c r="O28" s="1">
        <f t="shared" si="2"/>
        <v>0</v>
      </c>
    </row>
    <row r="29" spans="1:15" x14ac:dyDescent="0.25">
      <c r="A29" s="102">
        <v>2</v>
      </c>
      <c r="B29" s="6" t="s">
        <v>56</v>
      </c>
      <c r="C29" s="113"/>
      <c r="D29" s="5" t="s">
        <v>107</v>
      </c>
      <c r="E29" s="59" t="s">
        <v>31</v>
      </c>
      <c r="F29" s="55">
        <v>800</v>
      </c>
      <c r="G29" s="55">
        <f t="shared" si="3"/>
        <v>1600</v>
      </c>
      <c r="H29" s="1">
        <f>INSTRUCTIVO!$D$13</f>
        <v>0</v>
      </c>
      <c r="I29" s="1">
        <f>INSTRUCTIVO!$E$13</f>
        <v>0</v>
      </c>
      <c r="J29" s="1">
        <f>INSTRUCTIVO!$F$13</f>
        <v>0</v>
      </c>
      <c r="K29" s="1">
        <f>INSTRUCTIVO!$G$13</f>
        <v>0</v>
      </c>
      <c r="L29" s="1">
        <f>INSTRUCTIVO!$D$14</f>
        <v>0</v>
      </c>
      <c r="M29" s="1">
        <f>INSTRUCTIVO!$E$14</f>
        <v>0</v>
      </c>
      <c r="N29" s="1" t="str">
        <f t="shared" si="1"/>
        <v>GRADO TERCERO</v>
      </c>
      <c r="O29" s="1">
        <f t="shared" si="2"/>
        <v>0</v>
      </c>
    </row>
    <row r="30" spans="1:15" x14ac:dyDescent="0.25">
      <c r="A30" s="102">
        <v>1</v>
      </c>
      <c r="B30" s="6" t="s">
        <v>64</v>
      </c>
      <c r="C30" s="113"/>
      <c r="D30" s="57" t="s">
        <v>108</v>
      </c>
      <c r="E30" s="59" t="s">
        <v>31</v>
      </c>
      <c r="F30" s="55">
        <v>1300</v>
      </c>
      <c r="G30" s="55">
        <f t="shared" si="3"/>
        <v>1300</v>
      </c>
      <c r="H30" s="1">
        <f>INSTRUCTIVO!$D$13</f>
        <v>0</v>
      </c>
      <c r="I30" s="1">
        <f>INSTRUCTIVO!$E$13</f>
        <v>0</v>
      </c>
      <c r="J30" s="1">
        <f>INSTRUCTIVO!$F$13</f>
        <v>0</v>
      </c>
      <c r="K30" s="1">
        <f>INSTRUCTIVO!$G$13</f>
        <v>0</v>
      </c>
      <c r="L30" s="1">
        <f>INSTRUCTIVO!$D$14</f>
        <v>0</v>
      </c>
      <c r="M30" s="1">
        <f>INSTRUCTIVO!$E$14</f>
        <v>0</v>
      </c>
      <c r="N30" s="1" t="str">
        <f t="shared" si="1"/>
        <v>GRADO TERCERO</v>
      </c>
      <c r="O30" s="1">
        <f t="shared" si="2"/>
        <v>0</v>
      </c>
    </row>
    <row r="31" spans="1:15" x14ac:dyDescent="0.25">
      <c r="A31" s="102">
        <v>1</v>
      </c>
      <c r="B31" s="3" t="s">
        <v>149</v>
      </c>
      <c r="C31" s="113"/>
      <c r="D31" s="5" t="s">
        <v>135</v>
      </c>
      <c r="E31" s="59" t="s">
        <v>31</v>
      </c>
      <c r="F31" s="55">
        <v>4900</v>
      </c>
      <c r="G31" s="55">
        <f t="shared" si="3"/>
        <v>4900</v>
      </c>
      <c r="H31" s="1">
        <f>INSTRUCTIVO!$D$13</f>
        <v>0</v>
      </c>
      <c r="I31" s="1">
        <f>INSTRUCTIVO!$E$13</f>
        <v>0</v>
      </c>
      <c r="J31" s="1">
        <f>INSTRUCTIVO!$F$13</f>
        <v>0</v>
      </c>
      <c r="K31" s="1">
        <f>INSTRUCTIVO!$G$13</f>
        <v>0</v>
      </c>
      <c r="L31" s="1">
        <f>INSTRUCTIVO!$D$14</f>
        <v>0</v>
      </c>
      <c r="M31" s="1">
        <f>INSTRUCTIVO!$E$14</f>
        <v>0</v>
      </c>
      <c r="N31" s="1" t="str">
        <f t="shared" si="1"/>
        <v>GRADO TERCERO</v>
      </c>
      <c r="O31" s="1">
        <f t="shared" si="2"/>
        <v>0</v>
      </c>
    </row>
    <row r="32" spans="1:15" x14ac:dyDescent="0.25">
      <c r="A32" s="102">
        <v>1</v>
      </c>
      <c r="B32" s="3" t="s">
        <v>65</v>
      </c>
      <c r="C32" s="113"/>
      <c r="D32" s="5" t="s">
        <v>109</v>
      </c>
      <c r="E32" s="59" t="s">
        <v>31</v>
      </c>
      <c r="F32" s="55">
        <v>1000</v>
      </c>
      <c r="G32" s="55">
        <f t="shared" si="3"/>
        <v>1000</v>
      </c>
      <c r="H32" s="1">
        <f>INSTRUCTIVO!$D$13</f>
        <v>0</v>
      </c>
      <c r="I32" s="1">
        <f>INSTRUCTIVO!$E$13</f>
        <v>0</v>
      </c>
      <c r="J32" s="1">
        <f>INSTRUCTIVO!$F$13</f>
        <v>0</v>
      </c>
      <c r="K32" s="1">
        <f>INSTRUCTIVO!$G$13</f>
        <v>0</v>
      </c>
      <c r="L32" s="1">
        <f>INSTRUCTIVO!$D$14</f>
        <v>0</v>
      </c>
      <c r="M32" s="1">
        <f>INSTRUCTIVO!$E$14</f>
        <v>0</v>
      </c>
      <c r="N32" s="1" t="str">
        <f t="shared" si="1"/>
        <v>GRADO TERCERO</v>
      </c>
      <c r="O32" s="1">
        <f t="shared" si="2"/>
        <v>0</v>
      </c>
    </row>
    <row r="33" spans="1:15" x14ac:dyDescent="0.25">
      <c r="A33" s="102">
        <v>1</v>
      </c>
      <c r="B33" s="3" t="s">
        <v>66</v>
      </c>
      <c r="C33" s="113"/>
      <c r="D33" s="5" t="s">
        <v>110</v>
      </c>
      <c r="E33" s="59" t="s">
        <v>31</v>
      </c>
      <c r="F33" s="55">
        <v>1000</v>
      </c>
      <c r="G33" s="55">
        <f t="shared" si="3"/>
        <v>1000</v>
      </c>
      <c r="H33" s="1">
        <f>INSTRUCTIVO!$D$13</f>
        <v>0</v>
      </c>
      <c r="I33" s="1">
        <f>INSTRUCTIVO!$E$13</f>
        <v>0</v>
      </c>
      <c r="J33" s="1">
        <f>INSTRUCTIVO!$F$13</f>
        <v>0</v>
      </c>
      <c r="K33" s="1">
        <f>INSTRUCTIVO!$G$13</f>
        <v>0</v>
      </c>
      <c r="L33" s="1">
        <f>INSTRUCTIVO!$D$14</f>
        <v>0</v>
      </c>
      <c r="M33" s="1">
        <f>INSTRUCTIVO!$E$14</f>
        <v>0</v>
      </c>
      <c r="N33" s="1" t="str">
        <f t="shared" si="1"/>
        <v>GRADO TERCERO</v>
      </c>
      <c r="O33" s="1">
        <f t="shared" si="2"/>
        <v>0</v>
      </c>
    </row>
    <row r="34" spans="1:15" x14ac:dyDescent="0.25">
      <c r="A34" s="102">
        <v>1</v>
      </c>
      <c r="B34" s="3" t="s">
        <v>67</v>
      </c>
      <c r="C34" s="113"/>
      <c r="D34" s="5" t="s">
        <v>111</v>
      </c>
      <c r="E34" s="59" t="s">
        <v>31</v>
      </c>
      <c r="F34" s="55">
        <v>1500</v>
      </c>
      <c r="G34" s="55">
        <f t="shared" si="3"/>
        <v>1500</v>
      </c>
      <c r="H34" s="1">
        <f>INSTRUCTIVO!$D$13</f>
        <v>0</v>
      </c>
      <c r="I34" s="1">
        <f>INSTRUCTIVO!$E$13</f>
        <v>0</v>
      </c>
      <c r="J34" s="1">
        <f>INSTRUCTIVO!$F$13</f>
        <v>0</v>
      </c>
      <c r="K34" s="1">
        <f>INSTRUCTIVO!$G$13</f>
        <v>0</v>
      </c>
      <c r="L34" s="1">
        <f>INSTRUCTIVO!$D$14</f>
        <v>0</v>
      </c>
      <c r="M34" s="1">
        <f>INSTRUCTIVO!$E$14</f>
        <v>0</v>
      </c>
      <c r="N34" s="1" t="str">
        <f t="shared" si="1"/>
        <v>GRADO TERCERO</v>
      </c>
      <c r="O34" s="1">
        <f t="shared" si="2"/>
        <v>0</v>
      </c>
    </row>
    <row r="35" spans="1:15" x14ac:dyDescent="0.25">
      <c r="A35" s="102">
        <v>1</v>
      </c>
      <c r="B35" s="3" t="s">
        <v>7</v>
      </c>
      <c r="C35" s="113"/>
      <c r="D35" s="5" t="s">
        <v>112</v>
      </c>
      <c r="E35" s="59" t="s">
        <v>31</v>
      </c>
      <c r="F35" s="55">
        <v>500</v>
      </c>
      <c r="G35" s="55">
        <f t="shared" si="3"/>
        <v>500</v>
      </c>
      <c r="H35" s="1">
        <f>INSTRUCTIVO!$D$13</f>
        <v>0</v>
      </c>
      <c r="I35" s="1">
        <f>INSTRUCTIVO!$E$13</f>
        <v>0</v>
      </c>
      <c r="J35" s="1">
        <f>INSTRUCTIVO!$F$13</f>
        <v>0</v>
      </c>
      <c r="K35" s="1">
        <f>INSTRUCTIVO!$G$13</f>
        <v>0</v>
      </c>
      <c r="L35" s="1">
        <f>INSTRUCTIVO!$D$14</f>
        <v>0</v>
      </c>
      <c r="M35" s="1">
        <f>INSTRUCTIVO!$E$14</f>
        <v>0</v>
      </c>
      <c r="N35" s="1" t="str">
        <f t="shared" si="1"/>
        <v>GRADO TERCERO</v>
      </c>
      <c r="O35" s="1">
        <f t="shared" si="2"/>
        <v>0</v>
      </c>
    </row>
    <row r="36" spans="1:15" x14ac:dyDescent="0.25">
      <c r="A36" s="102">
        <v>2</v>
      </c>
      <c r="B36" s="3" t="s">
        <v>8</v>
      </c>
      <c r="C36" s="114"/>
      <c r="D36" s="5" t="s">
        <v>113</v>
      </c>
      <c r="E36" s="59" t="s">
        <v>31</v>
      </c>
      <c r="F36" s="55">
        <v>5000</v>
      </c>
      <c r="G36" s="55">
        <f t="shared" si="3"/>
        <v>10000</v>
      </c>
      <c r="H36" s="1">
        <f>INSTRUCTIVO!$D$13</f>
        <v>0</v>
      </c>
      <c r="I36" s="1">
        <f>INSTRUCTIVO!$E$13</f>
        <v>0</v>
      </c>
      <c r="J36" s="1">
        <f>INSTRUCTIVO!$F$13</f>
        <v>0</v>
      </c>
      <c r="K36" s="1">
        <f>INSTRUCTIVO!$G$13</f>
        <v>0</v>
      </c>
      <c r="L36" s="1">
        <f>INSTRUCTIVO!$D$14</f>
        <v>0</v>
      </c>
      <c r="M36" s="1">
        <f>INSTRUCTIVO!$E$14</f>
        <v>0</v>
      </c>
      <c r="N36" s="1" t="str">
        <f t="shared" si="1"/>
        <v>GRADO TERCERO</v>
      </c>
      <c r="O36" s="1">
        <f t="shared" si="2"/>
        <v>0</v>
      </c>
    </row>
    <row r="37" spans="1:15" x14ac:dyDescent="0.25">
      <c r="A37" s="102">
        <v>1</v>
      </c>
      <c r="B37" s="3" t="s">
        <v>68</v>
      </c>
      <c r="C37" s="113" t="s">
        <v>69</v>
      </c>
      <c r="D37" s="5" t="s">
        <v>114</v>
      </c>
      <c r="E37" s="59" t="s">
        <v>31</v>
      </c>
      <c r="F37" s="55">
        <v>1200</v>
      </c>
      <c r="G37" s="55">
        <f t="shared" si="3"/>
        <v>1200</v>
      </c>
      <c r="H37" s="1">
        <f>INSTRUCTIVO!$D$13</f>
        <v>0</v>
      </c>
      <c r="I37" s="1">
        <f>INSTRUCTIVO!$E$13</f>
        <v>0</v>
      </c>
      <c r="J37" s="1">
        <f>INSTRUCTIVO!$F$13</f>
        <v>0</v>
      </c>
      <c r="K37" s="1">
        <f>INSTRUCTIVO!$G$13</f>
        <v>0</v>
      </c>
      <c r="L37" s="1">
        <f>INSTRUCTIVO!$D$14</f>
        <v>0</v>
      </c>
      <c r="M37" s="1">
        <f>INSTRUCTIVO!$E$14</f>
        <v>0</v>
      </c>
      <c r="N37" s="1" t="str">
        <f t="shared" si="1"/>
        <v>GRADO TERCERO</v>
      </c>
      <c r="O37" s="1">
        <f t="shared" si="2"/>
        <v>0</v>
      </c>
    </row>
    <row r="38" spans="1:15" ht="30" customHeight="1" x14ac:dyDescent="0.25">
      <c r="A38" s="102">
        <v>1</v>
      </c>
      <c r="B38" s="3" t="s">
        <v>70</v>
      </c>
      <c r="C38" s="113"/>
      <c r="D38" s="58" t="s">
        <v>136</v>
      </c>
      <c r="E38" s="59" t="s">
        <v>31</v>
      </c>
      <c r="F38" s="55">
        <v>20700</v>
      </c>
      <c r="G38" s="55">
        <f t="shared" si="3"/>
        <v>20700</v>
      </c>
      <c r="H38" s="1">
        <f>INSTRUCTIVO!$D$13</f>
        <v>0</v>
      </c>
      <c r="I38" s="1">
        <f>INSTRUCTIVO!$E$13</f>
        <v>0</v>
      </c>
      <c r="J38" s="1">
        <f>INSTRUCTIVO!$F$13</f>
        <v>0</v>
      </c>
      <c r="K38" s="1">
        <f>INSTRUCTIVO!$G$13</f>
        <v>0</v>
      </c>
      <c r="L38" s="1">
        <f>INSTRUCTIVO!$D$14</f>
        <v>0</v>
      </c>
      <c r="M38" s="1">
        <f>INSTRUCTIVO!$E$14</f>
        <v>0</v>
      </c>
      <c r="N38" s="1" t="str">
        <f t="shared" si="1"/>
        <v>GRADO TERCERO</v>
      </c>
      <c r="O38" s="1">
        <f t="shared" si="2"/>
        <v>0</v>
      </c>
    </row>
    <row r="39" spans="1:15" ht="15" customHeight="1" x14ac:dyDescent="0.25">
      <c r="A39" s="102">
        <v>1</v>
      </c>
      <c r="B39" s="3" t="s">
        <v>71</v>
      </c>
      <c r="C39" s="113"/>
      <c r="D39" s="5" t="s">
        <v>115</v>
      </c>
      <c r="E39" s="59" t="s">
        <v>31</v>
      </c>
      <c r="F39" s="55">
        <v>22200</v>
      </c>
      <c r="G39" s="55">
        <f t="shared" si="3"/>
        <v>22200</v>
      </c>
      <c r="H39" s="1">
        <f>INSTRUCTIVO!$D$13</f>
        <v>0</v>
      </c>
      <c r="I39" s="1">
        <f>INSTRUCTIVO!$E$13</f>
        <v>0</v>
      </c>
      <c r="J39" s="1">
        <f>INSTRUCTIVO!$F$13</f>
        <v>0</v>
      </c>
      <c r="K39" s="1">
        <f>INSTRUCTIVO!$G$13</f>
        <v>0</v>
      </c>
      <c r="L39" s="1">
        <f>INSTRUCTIVO!$D$14</f>
        <v>0</v>
      </c>
      <c r="M39" s="1">
        <f>INSTRUCTIVO!$E$14</f>
        <v>0</v>
      </c>
      <c r="N39" s="1" t="str">
        <f t="shared" si="1"/>
        <v>GRADO TERCERO</v>
      </c>
      <c r="O39" s="1">
        <f t="shared" si="2"/>
        <v>0</v>
      </c>
    </row>
    <row r="40" spans="1:15" x14ac:dyDescent="0.25">
      <c r="A40" s="102">
        <v>1</v>
      </c>
      <c r="B40" s="3" t="s">
        <v>150</v>
      </c>
      <c r="C40" s="113"/>
      <c r="D40" s="5" t="s">
        <v>137</v>
      </c>
      <c r="E40" s="59" t="s">
        <v>31</v>
      </c>
      <c r="F40" s="55">
        <v>6600</v>
      </c>
      <c r="G40" s="55">
        <f t="shared" si="3"/>
        <v>6600</v>
      </c>
      <c r="H40" s="1">
        <f>INSTRUCTIVO!$D$13</f>
        <v>0</v>
      </c>
      <c r="I40" s="1">
        <f>INSTRUCTIVO!$E$13</f>
        <v>0</v>
      </c>
      <c r="J40" s="1">
        <f>INSTRUCTIVO!$F$13</f>
        <v>0</v>
      </c>
      <c r="K40" s="1">
        <f>INSTRUCTIVO!$G$13</f>
        <v>0</v>
      </c>
      <c r="L40" s="1">
        <f>INSTRUCTIVO!$D$14</f>
        <v>0</v>
      </c>
      <c r="M40" s="1">
        <f>INSTRUCTIVO!$E$14</f>
        <v>0</v>
      </c>
      <c r="N40" s="1" t="str">
        <f t="shared" si="1"/>
        <v>GRADO TERCERO</v>
      </c>
      <c r="O40" s="1">
        <f t="shared" si="2"/>
        <v>0</v>
      </c>
    </row>
    <row r="41" spans="1:15" x14ac:dyDescent="0.25">
      <c r="A41" s="102">
        <v>1</v>
      </c>
      <c r="B41" s="3" t="s">
        <v>9</v>
      </c>
      <c r="C41" s="113"/>
      <c r="D41" s="5" t="s">
        <v>116</v>
      </c>
      <c r="E41" s="59" t="s">
        <v>31</v>
      </c>
      <c r="F41" s="55">
        <v>2000</v>
      </c>
      <c r="G41" s="55">
        <f t="shared" si="3"/>
        <v>2000</v>
      </c>
      <c r="H41" s="1">
        <f>INSTRUCTIVO!$D$13</f>
        <v>0</v>
      </c>
      <c r="I41" s="1">
        <f>INSTRUCTIVO!$E$13</f>
        <v>0</v>
      </c>
      <c r="J41" s="1">
        <f>INSTRUCTIVO!$F$13</f>
        <v>0</v>
      </c>
      <c r="K41" s="1">
        <f>INSTRUCTIVO!$G$13</f>
        <v>0</v>
      </c>
      <c r="L41" s="1">
        <f>INSTRUCTIVO!$D$14</f>
        <v>0</v>
      </c>
      <c r="M41" s="1">
        <f>INSTRUCTIVO!$E$14</f>
        <v>0</v>
      </c>
      <c r="N41" s="1" t="str">
        <f t="shared" si="1"/>
        <v>GRADO TERCERO</v>
      </c>
      <c r="O41" s="1">
        <f t="shared" si="2"/>
        <v>0</v>
      </c>
    </row>
    <row r="42" spans="1:15" x14ac:dyDescent="0.25">
      <c r="A42" s="102">
        <v>1</v>
      </c>
      <c r="B42" s="3" t="s">
        <v>72</v>
      </c>
      <c r="C42" s="113"/>
      <c r="D42" s="5" t="s">
        <v>117</v>
      </c>
      <c r="E42" s="59" t="s">
        <v>31</v>
      </c>
      <c r="F42" s="55">
        <v>5400</v>
      </c>
      <c r="G42" s="55">
        <f t="shared" si="3"/>
        <v>5400</v>
      </c>
      <c r="H42" s="1">
        <f>INSTRUCTIVO!$D$13</f>
        <v>0</v>
      </c>
      <c r="I42" s="1">
        <f>INSTRUCTIVO!$E$13</f>
        <v>0</v>
      </c>
      <c r="J42" s="1">
        <f>INSTRUCTIVO!$F$13</f>
        <v>0</v>
      </c>
      <c r="K42" s="1">
        <f>INSTRUCTIVO!$G$13</f>
        <v>0</v>
      </c>
      <c r="L42" s="1">
        <f>INSTRUCTIVO!$D$14</f>
        <v>0</v>
      </c>
      <c r="M42" s="1">
        <f>INSTRUCTIVO!$E$14</f>
        <v>0</v>
      </c>
      <c r="N42" s="1" t="str">
        <f t="shared" si="1"/>
        <v>GRADO TERCERO</v>
      </c>
      <c r="O42" s="1">
        <f t="shared" si="2"/>
        <v>0</v>
      </c>
    </row>
    <row r="43" spans="1:15" x14ac:dyDescent="0.25">
      <c r="A43" s="102">
        <v>1</v>
      </c>
      <c r="B43" s="3" t="s">
        <v>151</v>
      </c>
      <c r="C43" s="113"/>
      <c r="D43" s="5" t="s">
        <v>145</v>
      </c>
      <c r="E43" s="59" t="s">
        <v>31</v>
      </c>
      <c r="F43" s="55">
        <v>1700</v>
      </c>
      <c r="G43" s="55">
        <f t="shared" si="3"/>
        <v>1700</v>
      </c>
      <c r="H43" s="1">
        <f>INSTRUCTIVO!$D$13</f>
        <v>0</v>
      </c>
      <c r="I43" s="1">
        <f>INSTRUCTIVO!$E$13</f>
        <v>0</v>
      </c>
      <c r="J43" s="1">
        <f>INSTRUCTIVO!$F$13</f>
        <v>0</v>
      </c>
      <c r="K43" s="1">
        <f>INSTRUCTIVO!$G$13</f>
        <v>0</v>
      </c>
      <c r="L43" s="1">
        <f>INSTRUCTIVO!$D$14</f>
        <v>0</v>
      </c>
      <c r="M43" s="1">
        <f>INSTRUCTIVO!$E$14</f>
        <v>0</v>
      </c>
      <c r="N43" s="1" t="str">
        <f t="shared" si="1"/>
        <v>GRADO TERCERO</v>
      </c>
      <c r="O43" s="1">
        <f t="shared" si="2"/>
        <v>0</v>
      </c>
    </row>
    <row r="44" spans="1:15" x14ac:dyDescent="0.25">
      <c r="A44" s="102">
        <v>1</v>
      </c>
      <c r="B44" s="3" t="s">
        <v>152</v>
      </c>
      <c r="C44" s="113"/>
      <c r="D44" s="5" t="s">
        <v>138</v>
      </c>
      <c r="E44" s="59"/>
      <c r="F44" s="55">
        <v>9000</v>
      </c>
      <c r="G44" s="55">
        <f t="shared" si="3"/>
        <v>9000</v>
      </c>
      <c r="H44" s="1">
        <f>INSTRUCTIVO!$D$13</f>
        <v>0</v>
      </c>
      <c r="I44" s="1">
        <f>INSTRUCTIVO!$E$13</f>
        <v>0</v>
      </c>
      <c r="J44" s="1">
        <f>INSTRUCTIVO!$F$13</f>
        <v>0</v>
      </c>
      <c r="K44" s="1">
        <f>INSTRUCTIVO!$G$13</f>
        <v>0</v>
      </c>
      <c r="L44" s="1">
        <f>INSTRUCTIVO!$D$14</f>
        <v>0</v>
      </c>
      <c r="M44" s="1">
        <f>INSTRUCTIVO!$E$14</f>
        <v>0</v>
      </c>
      <c r="N44" s="1" t="str">
        <f t="shared" si="1"/>
        <v>GRADO TERCERO</v>
      </c>
      <c r="O44" s="1">
        <f t="shared" si="2"/>
        <v>0</v>
      </c>
    </row>
    <row r="45" spans="1:15" x14ac:dyDescent="0.25">
      <c r="A45" s="102">
        <v>1</v>
      </c>
      <c r="B45" s="3" t="s">
        <v>73</v>
      </c>
      <c r="C45" s="114"/>
      <c r="D45" s="5" t="s">
        <v>118</v>
      </c>
      <c r="E45" s="59" t="s">
        <v>31</v>
      </c>
      <c r="F45" s="55">
        <v>2800</v>
      </c>
      <c r="G45" s="55">
        <f t="shared" si="3"/>
        <v>2800</v>
      </c>
    </row>
    <row r="46" spans="1:15" x14ac:dyDescent="0.25">
      <c r="A46" s="102">
        <v>1</v>
      </c>
      <c r="B46" s="3" t="s">
        <v>30</v>
      </c>
      <c r="C46" s="60" t="s">
        <v>119</v>
      </c>
      <c r="D46" s="43" t="s">
        <v>120</v>
      </c>
      <c r="E46" s="59" t="s">
        <v>119</v>
      </c>
      <c r="F46" s="55">
        <v>30000</v>
      </c>
      <c r="G46" s="55">
        <f t="shared" si="3"/>
        <v>30000</v>
      </c>
      <c r="H46" s="1">
        <f>INSTRUCTIVO!$D$13</f>
        <v>0</v>
      </c>
      <c r="I46" s="1">
        <f>INSTRUCTIVO!$E$13</f>
        <v>0</v>
      </c>
      <c r="J46" s="1">
        <f>INSTRUCTIVO!$F$13</f>
        <v>0</v>
      </c>
      <c r="K46" s="1">
        <f>INSTRUCTIVO!$G$13</f>
        <v>0</v>
      </c>
      <c r="L46" s="1">
        <f>INSTRUCTIVO!$D$14</f>
        <v>0</v>
      </c>
      <c r="M46" s="1">
        <f>INSTRUCTIVO!$E$14</f>
        <v>0</v>
      </c>
      <c r="N46" s="1" t="str">
        <f t="shared" si="1"/>
        <v>GRADO TERCERO</v>
      </c>
      <c r="O46" s="1">
        <f t="shared" si="2"/>
        <v>0</v>
      </c>
    </row>
    <row r="47" spans="1:15" x14ac:dyDescent="0.25">
      <c r="A47" s="61"/>
      <c r="B47" s="9"/>
      <c r="C47" s="9"/>
      <c r="D47" s="9"/>
      <c r="E47" s="9"/>
      <c r="F47" s="62" t="s">
        <v>32</v>
      </c>
      <c r="G47" s="62">
        <f>SUM(G11:G46)</f>
        <v>732700</v>
      </c>
      <c r="H47" s="1">
        <f>INSTRUCTIVO!$D$13</f>
        <v>0</v>
      </c>
      <c r="I47" s="1">
        <f>INSTRUCTIVO!$E$13</f>
        <v>0</v>
      </c>
      <c r="J47" s="1">
        <f>INSTRUCTIVO!$F$13</f>
        <v>0</v>
      </c>
      <c r="K47" s="1">
        <f>INSTRUCTIVO!$G$13</f>
        <v>0</v>
      </c>
      <c r="L47" s="1">
        <f>INSTRUCTIVO!$D$14</f>
        <v>0</v>
      </c>
      <c r="M47" s="1">
        <f>INSTRUCTIVO!$E$14</f>
        <v>0</v>
      </c>
      <c r="N47" s="1" t="str">
        <f t="shared" si="1"/>
        <v>GRADO TERCERO</v>
      </c>
      <c r="O47" s="1">
        <f t="shared" si="2"/>
        <v>0</v>
      </c>
    </row>
    <row r="48" spans="1:15" x14ac:dyDescent="0.25">
      <c r="A48" s="10"/>
      <c r="B48" s="10"/>
      <c r="C48" s="10"/>
      <c r="D48" s="10"/>
      <c r="E48" s="10"/>
    </row>
    <row r="49" spans="1:7" ht="17.25" x14ac:dyDescent="0.25">
      <c r="A49" s="61"/>
      <c r="B49" s="9"/>
      <c r="C49" s="9"/>
      <c r="D49" s="64" t="s">
        <v>74</v>
      </c>
      <c r="E49" s="9"/>
      <c r="F49" s="63"/>
      <c r="G49" s="63"/>
    </row>
    <row r="50" spans="1:7" x14ac:dyDescent="0.25">
      <c r="A50" s="9"/>
      <c r="B50" s="9"/>
      <c r="C50" s="9"/>
      <c r="D50" s="9"/>
      <c r="E50" s="9"/>
      <c r="F50" s="65"/>
      <c r="G50" s="65"/>
    </row>
    <row r="51" spans="1:7" x14ac:dyDescent="0.25">
      <c r="B51" s="66"/>
      <c r="C51" s="66"/>
      <c r="D51" s="8" t="s">
        <v>10</v>
      </c>
      <c r="E51" s="66"/>
      <c r="F51" s="65"/>
      <c r="G51" s="65"/>
    </row>
    <row r="52" spans="1:7" x14ac:dyDescent="0.25">
      <c r="B52" s="3" t="s">
        <v>11</v>
      </c>
      <c r="C52" s="104">
        <v>1</v>
      </c>
      <c r="D52" s="105" t="str">
        <f t="shared" ref="D52:D55" si="4">VLOOKUP(B52,TEXTOS2015,3,FALSE)</f>
        <v>Cartuchera</v>
      </c>
      <c r="E52" s="68"/>
      <c r="F52" s="67"/>
      <c r="G52" s="67"/>
    </row>
    <row r="53" spans="1:7" x14ac:dyDescent="0.25">
      <c r="B53" s="3" t="s">
        <v>12</v>
      </c>
      <c r="C53" s="104">
        <v>1</v>
      </c>
      <c r="D53" s="105" t="str">
        <f t="shared" si="4"/>
        <v>Maleta con espacio para la carpeta oficio, sin ruedas.</v>
      </c>
      <c r="E53" s="68"/>
      <c r="F53" s="69"/>
      <c r="G53" s="69"/>
    </row>
    <row r="54" spans="1:7" x14ac:dyDescent="0.25">
      <c r="B54" s="3" t="s">
        <v>75</v>
      </c>
      <c r="C54" s="104">
        <v>1</v>
      </c>
      <c r="D54" s="105" t="str">
        <f t="shared" si="4"/>
        <v>Bolsa de tela de 30 x 40 cms. Marcada.</v>
      </c>
      <c r="E54" s="68"/>
      <c r="F54" s="69"/>
      <c r="G54" s="69"/>
    </row>
    <row r="55" spans="1:7" ht="30" x14ac:dyDescent="0.25">
      <c r="B55" s="6" t="s">
        <v>76</v>
      </c>
      <c r="C55" s="106">
        <v>1</v>
      </c>
      <c r="D55" s="107" t="str">
        <f t="shared" si="4"/>
        <v>Traer una camiseta grande y vieja para la clase de Artes, con el fin de proteger la ropa.</v>
      </c>
      <c r="E55" s="68"/>
      <c r="F55" s="69"/>
      <c r="G55" s="69"/>
    </row>
    <row r="56" spans="1:7" x14ac:dyDescent="0.25">
      <c r="B56" s="6" t="s">
        <v>51</v>
      </c>
      <c r="C56" s="106">
        <v>1</v>
      </c>
      <c r="D56" s="107" t="s">
        <v>101</v>
      </c>
      <c r="E56" s="69"/>
      <c r="F56" s="69"/>
      <c r="G56" s="69"/>
    </row>
    <row r="57" spans="1:7" x14ac:dyDescent="0.25">
      <c r="A57" s="9"/>
      <c r="B57" s="9"/>
      <c r="C57" s="9"/>
      <c r="D57" s="70"/>
      <c r="E57" s="61"/>
      <c r="F57" s="71"/>
      <c r="G57" s="71"/>
    </row>
    <row r="58" spans="1:7" ht="15.75" x14ac:dyDescent="0.25">
      <c r="A58" s="72"/>
      <c r="B58" s="72"/>
      <c r="C58" s="72"/>
      <c r="D58" s="72"/>
      <c r="E58" s="72"/>
      <c r="F58" s="73"/>
      <c r="G58" s="73"/>
    </row>
    <row r="59" spans="1:7" ht="18.75" x14ac:dyDescent="0.3">
      <c r="A59" s="72"/>
      <c r="C59" s="74" t="s">
        <v>77</v>
      </c>
      <c r="D59" s="74"/>
      <c r="E59" s="74"/>
      <c r="F59" s="75"/>
      <c r="G59" s="75"/>
    </row>
    <row r="60" spans="1:7" ht="18.75" x14ac:dyDescent="0.25">
      <c r="A60" s="72"/>
      <c r="D60" s="76" t="s">
        <v>78</v>
      </c>
      <c r="E60" s="76"/>
      <c r="F60" s="77"/>
      <c r="G60" s="77"/>
    </row>
    <row r="61" spans="1:7" ht="17.25" x14ac:dyDescent="0.3">
      <c r="A61" s="10"/>
      <c r="B61" s="10"/>
      <c r="C61" s="10"/>
      <c r="D61" s="78" t="s">
        <v>79</v>
      </c>
      <c r="E61" s="10"/>
      <c r="F61" s="63"/>
      <c r="G61" s="63"/>
    </row>
    <row r="62" spans="1:7" ht="35.25" thickBot="1" x14ac:dyDescent="0.35">
      <c r="A62" s="10"/>
      <c r="B62" s="10"/>
      <c r="C62" s="10"/>
      <c r="D62" s="79"/>
      <c r="E62" s="80" t="s">
        <v>80</v>
      </c>
      <c r="F62" s="81"/>
      <c r="G62" s="81"/>
    </row>
    <row r="63" spans="1:7" ht="15.75" x14ac:dyDescent="0.25">
      <c r="A63" s="82" t="s">
        <v>81</v>
      </c>
      <c r="C63" s="83" t="str">
        <f t="shared" ref="C63:C67" si="5">VLOOKUP(A63,TEXTOS2015,2,FALSE)</f>
        <v>RELIGIÓN</v>
      </c>
      <c r="D63" s="84" t="str">
        <f t="shared" ref="D63:D67" si="6">VLOOKUP(A63,TEXTOS2015,3,FALSE)</f>
        <v>Palabra y Vida 4 – Primaria Religión</v>
      </c>
      <c r="E63" s="85">
        <v>19000</v>
      </c>
      <c r="F63" s="86"/>
      <c r="G63" s="86"/>
    </row>
    <row r="64" spans="1:7" ht="30" x14ac:dyDescent="0.25">
      <c r="A64" s="87" t="s">
        <v>83</v>
      </c>
      <c r="C64" s="131" t="str">
        <f t="shared" si="5"/>
        <v>ÉTICA (FILOSOFIA)</v>
      </c>
      <c r="D64" s="132" t="str">
        <f t="shared" si="6"/>
        <v>Pío y Mechas. Mathew Lipman. Diego A. Pineda en Colombia.  Ed. Beta.</v>
      </c>
      <c r="E64" s="133">
        <v>12000</v>
      </c>
      <c r="F64" s="91"/>
      <c r="G64" s="91"/>
    </row>
    <row r="65" spans="1:7" ht="15.75" x14ac:dyDescent="0.25">
      <c r="A65" s="87" t="s">
        <v>84</v>
      </c>
      <c r="C65" s="88" t="str">
        <f t="shared" si="5"/>
        <v>INGLÉS</v>
      </c>
      <c r="D65" s="89" t="s">
        <v>157</v>
      </c>
      <c r="E65" s="90">
        <v>36000</v>
      </c>
      <c r="F65" s="91"/>
      <c r="G65" s="91"/>
    </row>
    <row r="66" spans="1:7" ht="15.75" x14ac:dyDescent="0.25">
      <c r="A66" s="87" t="s">
        <v>85</v>
      </c>
      <c r="C66" s="88" t="str">
        <f t="shared" si="5"/>
        <v>SCIENCE</v>
      </c>
      <c r="D66" s="89" t="str">
        <f t="shared" si="6"/>
        <v>Science 3B. William Badders… Ed. Houghton Mifflin Harcourt. (Books &amp; Books).</v>
      </c>
      <c r="E66" s="90">
        <v>36000</v>
      </c>
      <c r="F66" s="91"/>
      <c r="G66" s="91"/>
    </row>
    <row r="67" spans="1:7" ht="16.5" thickBot="1" x14ac:dyDescent="0.3">
      <c r="A67" s="87" t="s">
        <v>82</v>
      </c>
      <c r="C67" s="92" t="str">
        <f t="shared" si="5"/>
        <v>ESPAÑOL</v>
      </c>
      <c r="D67" s="93" t="str">
        <f t="shared" si="6"/>
        <v>Senderos 3.1  Alba Flor Ada.. Ed. Houghton Mifflin.(Books &amp; Books).</v>
      </c>
      <c r="E67" s="94">
        <v>46000</v>
      </c>
      <c r="F67" s="91"/>
      <c r="G67" s="91"/>
    </row>
    <row r="68" spans="1:7" x14ac:dyDescent="0.25">
      <c r="A68" s="11"/>
      <c r="B68" s="11"/>
      <c r="C68" s="11"/>
      <c r="D68" s="11"/>
      <c r="E68" s="11"/>
      <c r="F68" s="95"/>
      <c r="G68" s="95"/>
    </row>
    <row r="69" spans="1:7" x14ac:dyDescent="0.25">
      <c r="A69" s="11"/>
      <c r="B69" s="11"/>
      <c r="C69" s="11"/>
      <c r="D69" s="11"/>
      <c r="E69" s="11"/>
      <c r="F69" s="95"/>
      <c r="G69" s="95"/>
    </row>
    <row r="70" spans="1:7" ht="15.75" x14ac:dyDescent="0.25">
      <c r="A70" s="123" t="s">
        <v>86</v>
      </c>
      <c r="B70" s="123"/>
      <c r="C70" s="123"/>
      <c r="D70" s="123"/>
      <c r="E70" s="123"/>
      <c r="F70" s="96"/>
      <c r="G70" s="96"/>
    </row>
    <row r="71" spans="1:7" ht="15.75" x14ac:dyDescent="0.25">
      <c r="A71" s="124" t="s">
        <v>87</v>
      </c>
      <c r="B71" s="124"/>
      <c r="C71" s="124"/>
      <c r="D71" s="124"/>
      <c r="E71" s="124"/>
      <c r="F71" s="97"/>
      <c r="G71" s="97"/>
    </row>
    <row r="72" spans="1:7" ht="16.5" thickBot="1" x14ac:dyDescent="0.3">
      <c r="A72" s="98"/>
      <c r="B72" s="98"/>
      <c r="C72" s="98"/>
      <c r="D72" s="98"/>
      <c r="E72" s="98"/>
      <c r="F72" s="99"/>
      <c r="G72" s="99"/>
    </row>
    <row r="73" spans="1:7" ht="20.100000000000001" customHeight="1" x14ac:dyDescent="0.25">
      <c r="A73" s="125" t="s">
        <v>88</v>
      </c>
      <c r="B73" s="126"/>
      <c r="C73" s="126"/>
      <c r="D73" s="126"/>
      <c r="E73" s="127"/>
      <c r="F73" s="100"/>
      <c r="G73" s="100"/>
    </row>
    <row r="74" spans="1:7" ht="20.100000000000001" customHeight="1" x14ac:dyDescent="0.25">
      <c r="A74" s="128" t="s">
        <v>89</v>
      </c>
      <c r="B74" s="129"/>
      <c r="C74" s="129"/>
      <c r="D74" s="129"/>
      <c r="E74" s="130"/>
      <c r="F74" s="100"/>
      <c r="G74" s="100"/>
    </row>
    <row r="75" spans="1:7" ht="20.100000000000001" customHeight="1" thickBot="1" x14ac:dyDescent="0.3">
      <c r="A75" s="120" t="s">
        <v>90</v>
      </c>
      <c r="B75" s="121"/>
      <c r="C75" s="121"/>
      <c r="D75" s="121"/>
      <c r="E75" s="122"/>
      <c r="F75" s="100"/>
      <c r="G75" s="100"/>
    </row>
    <row r="76" spans="1:7" x14ac:dyDescent="0.25">
      <c r="D76" s="101"/>
    </row>
  </sheetData>
  <sheetProtection algorithmName="SHA-512" hashValue="wlTkla2EVbj3gbwLtu/YebZNZdWPNa+Di2ZH9Cwu/lE7HyvuOtbF6qdF5YSksl09ifP25qcMG6IgW5fnluO0UQ==" saltValue="sR1v7z0MEePaHf+jXNOSlw==" spinCount="100000" sheet="1" objects="1" scenarios="1"/>
  <mergeCells count="12">
    <mergeCell ref="C37:C45"/>
    <mergeCell ref="A75:E75"/>
    <mergeCell ref="A70:E70"/>
    <mergeCell ref="A71:E71"/>
    <mergeCell ref="A73:E73"/>
    <mergeCell ref="A74:E74"/>
    <mergeCell ref="C23:C36"/>
    <mergeCell ref="A6:E6"/>
    <mergeCell ref="A8:E8"/>
    <mergeCell ref="C12:C15"/>
    <mergeCell ref="C18:C19"/>
    <mergeCell ref="C21:C22"/>
  </mergeCells>
  <pageMargins left="0.51" right="0.23" top="0.74803149606299213" bottom="0.74803149606299213" header="0.31496062992125984" footer="0.31496062992125984"/>
  <pageSetup scale="85" orientation="portrait" r:id="rId1"/>
  <rowBreaks count="1" manualBreakCount="1">
    <brk id="46"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16"/>
    </row>
    <row r="6" spans="1:15" x14ac:dyDescent="0.25">
      <c r="O6" s="33"/>
    </row>
    <row r="7" spans="1:15" x14ac:dyDescent="0.25">
      <c r="O7" s="33"/>
    </row>
    <row r="8" spans="1:15" x14ac:dyDescent="0.25">
      <c r="O8" s="33"/>
    </row>
    <row r="9" spans="1:15" x14ac:dyDescent="0.25">
      <c r="O9" s="33"/>
    </row>
    <row r="10" spans="1:15" x14ac:dyDescent="0.25">
      <c r="O10" s="33"/>
    </row>
    <row r="11" spans="1:15" x14ac:dyDescent="0.25">
      <c r="O11" s="33"/>
    </row>
    <row r="12" spans="1:15" x14ac:dyDescent="0.25">
      <c r="O12" s="33"/>
    </row>
    <row r="13" spans="1:15" x14ac:dyDescent="0.25">
      <c r="O13" s="33"/>
    </row>
  </sheetData>
  <sheetProtection algorithmName="SHA-512" hashValue="gWrdNzMzkdQcg59lYIeNZj9oNyXudpWJmyfrpeQOquSl7gwkgUQzo+ZQJBm6IOpVsK/FCqxxcy9fah9DSAha4g==" saltValue="AdVGgDzgL6jVzBoY0rj1p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TERCERO</vt:lpstr>
      <vt:lpstr>ROTULOS</vt:lpstr>
      <vt:lpstr>'GRADO TERCERO'!Área_de_impresión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Bernardo</cp:lastModifiedBy>
  <dcterms:created xsi:type="dcterms:W3CDTF">2016-06-24T22:37:48Z</dcterms:created>
  <dcterms:modified xsi:type="dcterms:W3CDTF">2017-06-23T19:19:38Z</dcterms:modified>
</cp:coreProperties>
</file>