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2017\Listas Finales2017\"/>
    </mc:Choice>
  </mc:AlternateContent>
  <bookViews>
    <workbookView xWindow="10305" yWindow="-15" windowWidth="10230" windowHeight="4125"/>
  </bookViews>
  <sheets>
    <sheet name="INSTRUCTIVO" sheetId="2" r:id="rId1"/>
    <sheet name="GRADO 1°" sheetId="4" r:id="rId2"/>
    <sheet name="ROTULOS" sheetId="3" r:id="rId3"/>
  </sheets>
  <externalReferences>
    <externalReference r:id="rId4"/>
    <externalReference r:id="rId5"/>
  </externalReferences>
  <definedNames>
    <definedName name="_xlnm.Print_Area" localSheetId="1">'GRADO 1°'!$A$1:$E$87</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18" i="4" l="1"/>
  <c r="N12" i="4"/>
  <c r="N13" i="4"/>
  <c r="N14" i="4"/>
  <c r="N15" i="4"/>
  <c r="N16" i="4"/>
  <c r="N17" i="4"/>
  <c r="N20" i="4"/>
  <c r="N21" i="4"/>
  <c r="N22" i="4"/>
  <c r="N23" i="4"/>
  <c r="N24" i="4"/>
  <c r="N25" i="4"/>
  <c r="N26" i="4"/>
  <c r="N27" i="4"/>
  <c r="N28" i="4"/>
  <c r="N29" i="4"/>
  <c r="N30" i="4"/>
  <c r="N31" i="4"/>
  <c r="N32" i="4"/>
  <c r="N33" i="4"/>
  <c r="N34" i="4"/>
  <c r="N35" i="4"/>
  <c r="N36" i="4"/>
  <c r="N37" i="4"/>
  <c r="N38" i="4"/>
  <c r="N39" i="4"/>
  <c r="N40" i="4"/>
  <c r="N41" i="4"/>
  <c r="N42" i="4"/>
  <c r="N43" i="4"/>
  <c r="N11" i="4"/>
  <c r="O12" i="4"/>
  <c r="O13" i="4"/>
  <c r="O14" i="4"/>
  <c r="O15" i="4"/>
  <c r="O16" i="4"/>
  <c r="O17" i="4"/>
  <c r="O20" i="4"/>
  <c r="O21" i="4"/>
  <c r="O22" i="4"/>
  <c r="O23" i="4"/>
  <c r="O24" i="4"/>
  <c r="O25" i="4"/>
  <c r="O26" i="4"/>
  <c r="O27" i="4"/>
  <c r="O28" i="4"/>
  <c r="O29" i="4"/>
  <c r="O30" i="4"/>
  <c r="O31" i="4"/>
  <c r="O32" i="4"/>
  <c r="O33" i="4"/>
  <c r="O34" i="4"/>
  <c r="O35" i="4"/>
  <c r="O36" i="4"/>
  <c r="O37" i="4"/>
  <c r="O38" i="4"/>
  <c r="O39" i="4"/>
  <c r="O40" i="4"/>
  <c r="O41" i="4"/>
  <c r="O42" i="4"/>
  <c r="O43" i="4"/>
  <c r="O11" i="4"/>
  <c r="G12" i="4"/>
  <c r="G13" i="4"/>
  <c r="G14" i="4"/>
  <c r="G15" i="4"/>
  <c r="G16" i="4"/>
  <c r="G17" i="4"/>
  <c r="G20" i="4"/>
  <c r="G21" i="4"/>
  <c r="G22" i="4"/>
  <c r="G23" i="4"/>
  <c r="G24" i="4"/>
  <c r="G25" i="4"/>
  <c r="G26" i="4"/>
  <c r="G27" i="4"/>
  <c r="G28" i="4"/>
  <c r="G29" i="4"/>
  <c r="G30" i="4"/>
  <c r="G31" i="4"/>
  <c r="G32" i="4"/>
  <c r="G33" i="4"/>
  <c r="G19" i="4"/>
  <c r="G34" i="4"/>
  <c r="G35" i="4"/>
  <c r="G36" i="4"/>
  <c r="G37" i="4"/>
  <c r="G38" i="4"/>
  <c r="G39" i="4"/>
  <c r="G40" i="4"/>
  <c r="G41" i="4"/>
  <c r="G42" i="4"/>
  <c r="G43" i="4"/>
  <c r="G11" i="4"/>
  <c r="H11" i="4"/>
  <c r="I11" i="4"/>
  <c r="J11" i="4"/>
  <c r="K11" i="4"/>
  <c r="L11" i="4"/>
  <c r="M11" i="4"/>
  <c r="H12" i="4"/>
  <c r="I12" i="4"/>
  <c r="J12" i="4"/>
  <c r="K12" i="4"/>
  <c r="L12" i="4"/>
  <c r="M12" i="4"/>
  <c r="H13" i="4"/>
  <c r="I13" i="4"/>
  <c r="J13" i="4"/>
  <c r="K13" i="4"/>
  <c r="L13" i="4"/>
  <c r="M13" i="4"/>
  <c r="H14" i="4"/>
  <c r="I14" i="4"/>
  <c r="J14" i="4"/>
  <c r="K14" i="4"/>
  <c r="L14" i="4"/>
  <c r="M14" i="4"/>
  <c r="H15" i="4"/>
  <c r="I15" i="4"/>
  <c r="J15" i="4"/>
  <c r="K15" i="4"/>
  <c r="L15" i="4"/>
  <c r="M15" i="4"/>
  <c r="H16" i="4"/>
  <c r="I16" i="4"/>
  <c r="J16" i="4"/>
  <c r="K16" i="4"/>
  <c r="L16" i="4"/>
  <c r="M16" i="4"/>
  <c r="H17" i="4"/>
  <c r="I17" i="4"/>
  <c r="J17" i="4"/>
  <c r="K17" i="4"/>
  <c r="L17" i="4"/>
  <c r="M17" i="4"/>
  <c r="H20" i="4"/>
  <c r="I20" i="4"/>
  <c r="J20" i="4"/>
  <c r="K20" i="4"/>
  <c r="L20" i="4"/>
  <c r="M20" i="4"/>
  <c r="H21" i="4"/>
  <c r="I21" i="4"/>
  <c r="J21" i="4"/>
  <c r="K21" i="4"/>
  <c r="L21" i="4"/>
  <c r="M21" i="4"/>
  <c r="H22" i="4"/>
  <c r="I22" i="4"/>
  <c r="J22" i="4"/>
  <c r="K22" i="4"/>
  <c r="L22" i="4"/>
  <c r="M22" i="4"/>
  <c r="H23" i="4"/>
  <c r="I23" i="4"/>
  <c r="J23" i="4"/>
  <c r="K23" i="4"/>
  <c r="L23" i="4"/>
  <c r="M23" i="4"/>
  <c r="H24" i="4"/>
  <c r="I24" i="4"/>
  <c r="J24" i="4"/>
  <c r="K24" i="4"/>
  <c r="L24" i="4"/>
  <c r="M24" i="4"/>
  <c r="H25" i="4"/>
  <c r="I25" i="4"/>
  <c r="J25" i="4"/>
  <c r="K25" i="4"/>
  <c r="L25" i="4"/>
  <c r="M25" i="4"/>
  <c r="H26" i="4"/>
  <c r="I26" i="4"/>
  <c r="J26" i="4"/>
  <c r="K26" i="4"/>
  <c r="L26" i="4"/>
  <c r="M26" i="4"/>
  <c r="H27" i="4"/>
  <c r="I27" i="4"/>
  <c r="J27" i="4"/>
  <c r="K27" i="4"/>
  <c r="L27" i="4"/>
  <c r="M27" i="4"/>
  <c r="H28" i="4"/>
  <c r="I28" i="4"/>
  <c r="J28" i="4"/>
  <c r="K28" i="4"/>
  <c r="L28" i="4"/>
  <c r="M28" i="4"/>
  <c r="H29" i="4"/>
  <c r="I29" i="4"/>
  <c r="J29" i="4"/>
  <c r="K29" i="4"/>
  <c r="L29" i="4"/>
  <c r="M29" i="4"/>
  <c r="H30" i="4"/>
  <c r="I30" i="4"/>
  <c r="J30" i="4"/>
  <c r="K30" i="4"/>
  <c r="L30" i="4"/>
  <c r="M30" i="4"/>
  <c r="H31" i="4"/>
  <c r="I31" i="4"/>
  <c r="J31" i="4"/>
  <c r="K31" i="4"/>
  <c r="L31" i="4"/>
  <c r="M31" i="4"/>
  <c r="H32" i="4"/>
  <c r="I32" i="4"/>
  <c r="J32" i="4"/>
  <c r="K32" i="4"/>
  <c r="L32" i="4"/>
  <c r="M32" i="4"/>
  <c r="H33" i="4"/>
  <c r="I33" i="4"/>
  <c r="J33" i="4"/>
  <c r="K33" i="4"/>
  <c r="L33" i="4"/>
  <c r="M33" i="4"/>
  <c r="H34" i="4"/>
  <c r="I34" i="4"/>
  <c r="J34" i="4"/>
  <c r="K34" i="4"/>
  <c r="L34" i="4"/>
  <c r="M34" i="4"/>
  <c r="H35" i="4"/>
  <c r="I35" i="4"/>
  <c r="J35" i="4"/>
  <c r="K35" i="4"/>
  <c r="L35" i="4"/>
  <c r="M35" i="4"/>
  <c r="H36" i="4"/>
  <c r="I36" i="4"/>
  <c r="J36" i="4"/>
  <c r="K36" i="4"/>
  <c r="L36" i="4"/>
  <c r="M36" i="4"/>
  <c r="H37" i="4"/>
  <c r="I37" i="4"/>
  <c r="J37" i="4"/>
  <c r="K37" i="4"/>
  <c r="L37" i="4"/>
  <c r="M37" i="4"/>
  <c r="H38" i="4"/>
  <c r="I38" i="4"/>
  <c r="J38" i="4"/>
  <c r="K38" i="4"/>
  <c r="L38" i="4"/>
  <c r="M38" i="4"/>
  <c r="H39" i="4"/>
  <c r="I39" i="4"/>
  <c r="J39" i="4"/>
  <c r="K39" i="4"/>
  <c r="L39" i="4"/>
  <c r="M39" i="4"/>
  <c r="H40" i="4"/>
  <c r="I40" i="4"/>
  <c r="J40" i="4"/>
  <c r="K40" i="4"/>
  <c r="L40" i="4"/>
  <c r="M40" i="4"/>
  <c r="H41" i="4"/>
  <c r="I41" i="4"/>
  <c r="J41" i="4"/>
  <c r="K41" i="4"/>
  <c r="L41" i="4"/>
  <c r="M41" i="4"/>
  <c r="H42" i="4"/>
  <c r="I42" i="4"/>
  <c r="J42" i="4"/>
  <c r="K42" i="4"/>
  <c r="L42" i="4"/>
  <c r="M42" i="4"/>
  <c r="H43" i="4"/>
  <c r="I43" i="4"/>
  <c r="J43" i="4"/>
  <c r="K43" i="4"/>
  <c r="L43" i="4"/>
  <c r="M43" i="4"/>
  <c r="E69" i="4"/>
  <c r="D69" i="4"/>
  <c r="C69" i="4"/>
  <c r="E68" i="4"/>
  <c r="D68" i="4"/>
  <c r="C68" i="4"/>
  <c r="E67" i="4"/>
  <c r="D67" i="4"/>
  <c r="C67" i="4"/>
  <c r="E66" i="4"/>
  <c r="D66" i="4"/>
  <c r="C66" i="4"/>
  <c r="E65" i="4"/>
  <c r="D65" i="4"/>
  <c r="C65" i="4"/>
  <c r="D54" i="4"/>
  <c r="D53" i="4"/>
  <c r="D52" i="4"/>
  <c r="D51" i="4"/>
  <c r="D50" i="4"/>
  <c r="G44" i="4"/>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<sst xmlns="http://schemas.openxmlformats.org/spreadsheetml/2006/main" count="172" uniqueCount="147">
  <si>
    <t xml:space="preserve">COLEGIO SAN TARSICIO </t>
  </si>
  <si>
    <t>GRADO PRIMERO</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</si>
  <si>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</si>
  <si>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</si>
  <si>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</si>
  <si>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</si>
  <si>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</si>
  <si>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</si>
  <si>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191</t>
  </si>
  <si>
    <r>
      <rPr>
        <b/>
        <i/>
        <sz val="11"/>
        <color theme="1"/>
        <rFont val="Calibri"/>
        <family val="2"/>
        <scheme val="minor"/>
      </rPr>
      <t>PLAN LECTOR</t>
    </r>
    <r>
      <rPr>
        <i/>
        <sz val="11"/>
        <color theme="1"/>
        <rFont val="Calibri"/>
        <family val="2"/>
        <scheme val="minor"/>
      </rPr>
      <t xml:space="preserve"> Adquirir de esta Editorial para trabajar en grupo</t>
    </r>
  </si>
  <si>
    <t>143</t>
  </si>
  <si>
    <t>140</t>
  </si>
  <si>
    <t>229</t>
  </si>
  <si>
    <t>170</t>
  </si>
  <si>
    <t>MATEMÁTICAS</t>
  </si>
  <si>
    <t>243</t>
  </si>
  <si>
    <t>SOCIALES</t>
  </si>
  <si>
    <t>INGLÉS</t>
  </si>
  <si>
    <t>050</t>
  </si>
  <si>
    <t>051</t>
  </si>
  <si>
    <t>046</t>
  </si>
  <si>
    <t>086</t>
  </si>
  <si>
    <t>180</t>
  </si>
  <si>
    <t>042</t>
  </si>
  <si>
    <t>094</t>
  </si>
  <si>
    <t>003</t>
  </si>
  <si>
    <t>015</t>
  </si>
  <si>
    <t>125</t>
  </si>
  <si>
    <t>084</t>
  </si>
  <si>
    <t>098</t>
  </si>
  <si>
    <t>020</t>
  </si>
  <si>
    <t>117</t>
  </si>
  <si>
    <t>068</t>
  </si>
  <si>
    <t>049</t>
  </si>
  <si>
    <t>ARTES</t>
  </si>
  <si>
    <t>035</t>
  </si>
  <si>
    <t>123</t>
  </si>
  <si>
    <t>034</t>
  </si>
  <si>
    <t>128</t>
  </si>
  <si>
    <t>Todos los útiles del año anterior, en buen estado, los puede seguir utilizando.</t>
  </si>
  <si>
    <t>Material que también se requiere y NO Provee la Asociación de Exalumnos</t>
  </si>
  <si>
    <t>341</t>
  </si>
  <si>
    <t>273</t>
  </si>
  <si>
    <t>290</t>
  </si>
  <si>
    <t>283</t>
  </si>
  <si>
    <t>291</t>
  </si>
  <si>
    <r>
      <t xml:space="preserve">Además del anterior libro de Inglés los niños terminarán de ver este año, los libros de Inglés que tenían en Transición: </t>
    </r>
    <r>
      <rPr>
        <b/>
        <i/>
        <sz val="11"/>
        <color theme="1"/>
        <rFont val="Times New Roman"/>
        <family val="1"/>
      </rPr>
      <t/>
    </r>
  </si>
  <si>
    <t>Journeys Common Core Volume 2 Student Edition &amp; Reader´s Notebook Consumable Collection.</t>
  </si>
  <si>
    <r>
      <t xml:space="preserve">Con el fin de </t>
    </r>
    <r>
      <rPr>
        <b/>
        <i/>
        <sz val="13"/>
        <color theme="1"/>
        <rFont val="Calibri"/>
        <family val="2"/>
        <scheme val="minor"/>
      </rPr>
      <t>apoyar</t>
    </r>
    <r>
      <rPr>
        <i/>
        <sz val="13"/>
        <color theme="1"/>
        <rFont val="Calibri"/>
        <family val="2"/>
        <scheme val="minor"/>
      </rPr>
      <t xml:space="preserve"> la economía familiar, el Colegio ofrece el </t>
    </r>
    <r>
      <rPr>
        <b/>
        <i/>
        <sz val="13"/>
        <color theme="1"/>
        <rFont val="Calibri"/>
        <family val="2"/>
        <scheme val="minor"/>
      </rPr>
      <t>alquiler</t>
    </r>
    <r>
      <rPr>
        <i/>
        <sz val="13"/>
        <color theme="1"/>
        <rFont val="Calibri"/>
        <family val="2"/>
        <scheme val="minor"/>
      </rPr>
      <t xml:space="preserve"> de los siguientes textos.</t>
    </r>
  </si>
  <si>
    <r>
      <t xml:space="preserve">El valor se </t>
    </r>
    <r>
      <rPr>
        <b/>
        <i/>
        <sz val="13"/>
        <color theme="1"/>
        <rFont val="Calibri"/>
        <family val="2"/>
        <scheme val="minor"/>
      </rPr>
      <t>pagará</t>
    </r>
    <r>
      <rPr>
        <i/>
        <sz val="13"/>
        <color theme="1"/>
        <rFont val="Calibri"/>
        <family val="2"/>
        <scheme val="minor"/>
      </rPr>
      <t xml:space="preserve"> con la mensualidad de </t>
    </r>
    <r>
      <rPr>
        <b/>
        <i/>
        <sz val="13"/>
        <color theme="1"/>
        <rFont val="Calibri"/>
        <family val="2"/>
        <scheme val="minor"/>
      </rPr>
      <t>septiembre</t>
    </r>
    <r>
      <rPr>
        <i/>
        <sz val="13"/>
        <color theme="1"/>
        <rFont val="Calibri"/>
        <family val="2"/>
        <scheme val="minor"/>
      </rPr>
      <t>.</t>
    </r>
  </si>
  <si>
    <t>Los Padres de Familia pueden optar por comprar los Textos en caso que deseen conservarlos.</t>
  </si>
  <si>
    <t>VALOR ALQUILER</t>
  </si>
  <si>
    <t>285</t>
  </si>
  <si>
    <t>152</t>
  </si>
  <si>
    <t>286</t>
  </si>
  <si>
    <t>287</t>
  </si>
  <si>
    <t>288</t>
  </si>
  <si>
    <r>
      <t xml:space="preserve">Todos </t>
    </r>
    <r>
      <rPr>
        <sz val="11"/>
        <color theme="1"/>
        <rFont val="Calibri"/>
        <family val="2"/>
        <scheme val="minor"/>
      </rPr>
      <t>los</t>
    </r>
    <r>
      <rPr>
        <b/>
        <sz val="11"/>
        <color theme="1"/>
        <rFont val="Calibri"/>
        <family val="2"/>
        <scheme val="minor"/>
      </rPr>
      <t xml:space="preserve"> libros, cuadernos marcados con el nombre de la materia (no se aceptan de espiral), colores </t>
    </r>
    <r>
      <rPr>
        <sz val="11"/>
        <color theme="1"/>
        <rFont val="Calibri"/>
        <family val="2"/>
        <scheme val="minor"/>
      </rPr>
      <t>y</t>
    </r>
  </si>
  <si>
    <r>
      <t>demás</t>
    </r>
    <r>
      <rPr>
        <b/>
        <sz val="11"/>
        <color theme="1"/>
        <rFont val="Calibri"/>
        <family val="2"/>
        <scheme val="minor"/>
      </rPr>
      <t xml:space="preserve"> implementos, marcados.  </t>
    </r>
    <r>
      <rPr>
        <i/>
        <sz val="11"/>
        <color theme="1"/>
        <rFont val="Calibri"/>
        <family val="2"/>
        <scheme val="minor"/>
      </rPr>
      <t>Las</t>
    </r>
    <r>
      <rPr>
        <b/>
        <i/>
        <sz val="11"/>
        <color theme="1"/>
        <rFont val="Calibri"/>
        <family val="2"/>
        <scheme val="minor"/>
      </rPr>
      <t xml:space="preserve"> marcas</t>
    </r>
    <r>
      <rPr>
        <i/>
        <sz val="11"/>
        <color theme="1"/>
        <rFont val="Calibri"/>
        <family val="2"/>
        <scheme val="minor"/>
      </rPr>
      <t xml:space="preserve"> de los útiles</t>
    </r>
    <r>
      <rPr>
        <b/>
        <i/>
        <sz val="11"/>
        <color theme="1"/>
        <rFont val="Calibri"/>
        <family val="2"/>
        <scheme val="minor"/>
      </rPr>
      <t xml:space="preserve"> son sugeridas.</t>
    </r>
  </si>
  <si>
    <t>Los cuadernos  y útiles deben traerlos el primer día de clases, los textos el segundo día de clases.</t>
  </si>
  <si>
    <r>
      <t xml:space="preserve">La primera semana de clase deben tener los uniformes de Gala y de Educación Física </t>
    </r>
    <r>
      <rPr>
        <b/>
        <sz val="11"/>
        <color theme="1"/>
        <rFont val="Calibri"/>
        <family val="2"/>
        <scheme val="minor"/>
      </rPr>
      <t>completos y marcados</t>
    </r>
    <r>
      <rPr>
        <sz val="11"/>
        <color theme="1"/>
        <rFont val="Calibri"/>
        <family val="2"/>
        <scheme val="minor"/>
      </rPr>
      <t>.</t>
    </r>
  </si>
  <si>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</si>
  <si>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</si>
  <si>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</si>
  <si>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</si>
  <si>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</si>
  <si>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</si>
  <si>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</si>
  <si>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</si>
  <si>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</si>
  <si>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</si>
  <si>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</si>
  <si>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</si>
  <si>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</si>
  <si>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</si>
  <si>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</si>
  <si>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</si>
  <si>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</si>
  <si>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</si>
  <si>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</si>
  <si>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</si>
  <si>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Unit.</t>
  </si>
  <si>
    <t>Valor Total</t>
  </si>
  <si>
    <t>MÚSICA</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</si>
  <si>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</si>
  <si>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</si>
  <si>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</si>
  <si>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</si>
  <si>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Tortuguita se perdió.  Margarita Londoño. Torre de Papel Roja. Kit completo.</t>
  </si>
  <si>
    <t>Una carta muy rara. Ana Alonso.  Ilustraciones de Antonia Santolaya.</t>
  </si>
  <si>
    <t>Laura y el Ratón. Vicente Muñoz Puelles.  Ilustraciones de Noemí Villamuza.  (Colección Sopa de Libros.)</t>
  </si>
  <si>
    <t xml:space="preserve">Witika, hija de leones. Blanca Álvarez. </t>
  </si>
  <si>
    <t>Flauta dulce soprano, marca Hohner.</t>
  </si>
  <si>
    <t xml:space="preserve">Cuaderno ferrocarril 50 hojas </t>
  </si>
  <si>
    <t>Cuaderno cuadriculado de 100 hojas, cosido.</t>
  </si>
  <si>
    <t xml:space="preserve">Cuaderno ferrocarril 100 hojas </t>
  </si>
  <si>
    <t>Carpeta plástica tamaño oficio con gancho legajador.</t>
  </si>
  <si>
    <t>Paquete de fichas bibliográficas rayadas.</t>
  </si>
  <si>
    <t>Block de hojas cuadriculado. Carta</t>
  </si>
  <si>
    <t>Borrador de nata</t>
  </si>
  <si>
    <t>Taja lápiz para lápices estándar.</t>
  </si>
  <si>
    <t>Lápiz rojo</t>
  </si>
  <si>
    <t>Pega Stic mediano.</t>
  </si>
  <si>
    <t>Caja de 12 colores triangulares</t>
  </si>
  <si>
    <t>Regla plástica de 30 cms.</t>
  </si>
  <si>
    <t>Caja de plastilina de 12 colores. Faber Castell</t>
  </si>
  <si>
    <t>Sharpie negro.</t>
  </si>
  <si>
    <t>Caja de pasteles grasos – Faber Castell</t>
  </si>
  <si>
    <t>Tijeras punta roma</t>
  </si>
  <si>
    <t>Set de pinceles escolares Faber Castell.</t>
  </si>
  <si>
    <t xml:space="preserve">Escriba acá el Número del formato escogido </t>
  </si>
  <si>
    <t>Norma</t>
  </si>
  <si>
    <t>Anaya</t>
  </si>
  <si>
    <t>Planeta</t>
  </si>
  <si>
    <t>LIBROS &amp; LIBROS</t>
  </si>
  <si>
    <t>Santillana</t>
  </si>
  <si>
    <t>Madel Ediciones</t>
  </si>
  <si>
    <t>RÓTULOS</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</si>
  <si>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</si>
  <si>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</si>
  <si>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</si>
  <si>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Los cuadernos vendidos por la Asociación tienen diseños institucionales, además de ser</t>
  </si>
  <si>
    <t>hechos con papel Bond 90 grs., y tienen un tamaño de 21*28 cms.</t>
  </si>
  <si>
    <t>Componente Sabios de Matemáticas 1. Versión 2.0 Texto más cartilla y acceso gratuito a la plataforma de aprendizaje. Proveedor con descuento Asociación de Exalumnos.</t>
  </si>
  <si>
    <t>Saberes Sociales 1. (Incluye cartilla Educación para la paz)</t>
  </si>
  <si>
    <t>Cornerstone Workbook  Gr.1</t>
  </si>
  <si>
    <t>Libreta para cálculo mental (cuaderno mininotas) tamaño 10.5 x 14.5 cms., aproximadamente.</t>
  </si>
  <si>
    <t>Cuaderno pentagramado Armonía Azul - Madel Ediciones: Música.</t>
  </si>
  <si>
    <t>Lápiz negro Mirado Nº 2 Triangular</t>
  </si>
  <si>
    <t>Cuaderno de bocetos pasta dura, 60 hojas blancas tamaño carta.</t>
  </si>
  <si>
    <t>Paquete de cartulina Durex. Presentación ¼  (Paquete x 5 unidades)</t>
  </si>
  <si>
    <t>Paquete de 10 octavos de cartulina de colores fuertes.</t>
  </si>
  <si>
    <t>Caja de acuarelas. Staedtler</t>
  </si>
  <si>
    <t>Pearson</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</si>
  <si>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5 de Agosto únicamente</t>
    </r>
  </si>
  <si>
    <t xml:space="preserve">8.  La fecha límite para hacer su pedido será hasta el 8 de Julio . Posterior a </t>
  </si>
  <si>
    <t>LISTA DE LIBROS Y ÚTILES AÑO 2017-2018</t>
  </si>
  <si>
    <t>1.  Diligencie únicamente las casillas color azul.</t>
  </si>
  <si>
    <t>350</t>
  </si>
  <si>
    <t>394</t>
  </si>
  <si>
    <t>118</t>
  </si>
  <si>
    <t>353</t>
  </si>
  <si>
    <t>088</t>
  </si>
  <si>
    <t>026</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</si>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</sst>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240A]#,##0"/>
    <numFmt numFmtId="167" formatCode="_(&quot;$&quot;\ * #,##0_);_(&quot;$&quot;\ * \(#,##0\);_(&quot;$&quot;\ * &quot;-&quot;??_);_(@_)"/>
    <numFmt numFmtId="168" formatCode="_(* #,##0_);_(* \(#,##0\);_(* &quot;-&quot;??_);_(@_)"/>
  </numFmts>
  <fonts count="41"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sz val="13"/>
      <color theme="1"/>
      <name val="Calibri"/>
      <family val="2"/>
      <scheme val="minor"/>
    </font>
    <font>
      <b/>
      <sz val="11.5"/>
      <color theme="1"/>
      <name val="Calibri"/>
      <family val="2"/>
      <scheme val="minor"/>
    </font>
    <font>
      <b/>
      <i/>
      <sz val="11"/>
      <color theme="1"/>
      <name val="Times New Roman"/>
      <family val="1"/>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b/>
      <sz val="11"/>
      <color theme="0"/>
      <name val="Calibri"/>
      <family val="2"/>
      <scheme val="minor"/>
    </font>
    <font>
      <sz val="11"/>
      <color theme="4" tint="-0.249977111117893"/>
      <name val="Calibri"/>
      <family val="2"/>
      <scheme val="minor"/>
    </font>
    <font>
      <b/>
      <i/>
      <sz val="14"/>
      <color theme="4" tint="-0.249977111117893"/>
      <name val="Calibri"/>
      <family val="2"/>
      <scheme val="minor"/>
    </font>
    <font>
      <b/>
      <i/>
      <sz val="11"/>
      <color theme="0" tint="-4.9989318521683403E-2"/>
      <name val="Calibri"/>
      <family val="2"/>
      <scheme val="minor"/>
    </font>
    <font>
      <b/>
      <i/>
      <sz val="16"/>
      <color theme="0" tint="-4.9989318521683403E-2"/>
      <name val="Calibri"/>
      <family val="2"/>
      <scheme val="minor"/>
    </font>
    <font>
      <b/>
      <sz val="14"/>
      <color theme="0"/>
      <name val="Calibri"/>
      <family val="2"/>
      <scheme val="minor"/>
    </font>
    <font>
      <b/>
      <i/>
      <sz val="16"/>
      <name val="Calibri"/>
      <family val="2"/>
      <scheme val="minor"/>
    </font>
    <font>
      <b/>
      <i/>
      <sz val="18"/>
      <name val="Calibri"/>
      <family val="2"/>
      <scheme val="minor"/>
    </font>
    <font>
      <b/>
      <i/>
      <sz val="13"/>
      <name val="Calibri"/>
      <family val="2"/>
      <scheme val="minor"/>
    </font>
    <font>
      <u/>
      <sz val="11"/>
      <color theme="0"/>
      <name val="Calibri"/>
      <family val="2"/>
    </font>
    <font>
      <sz val="11"/>
      <color rgb="FF513BD5"/>
      <name val="Calibri"/>
      <family val="2"/>
      <scheme val="minor"/>
    </font>
    <font>
      <b/>
      <i/>
      <sz val="18"/>
      <color rgb="FF513BD5"/>
      <name val="Calibri"/>
      <family val="2"/>
      <scheme val="minor"/>
    </font>
    <font>
      <b/>
      <i/>
      <sz val="16"/>
      <color rgb="FF513BD5"/>
      <name val="Calibri"/>
      <family val="2"/>
      <scheme val="minor"/>
    </font>
    <font>
      <b/>
      <i/>
      <sz val="14"/>
      <color rgb="FF513BD5"/>
      <name val="Calibri"/>
      <family val="2"/>
      <scheme val="minor"/>
    </font>
    <font>
      <b/>
      <i/>
      <sz val="11"/>
      <color rgb="FF513BD5"/>
      <name val="Calibri"/>
      <family val="2"/>
      <scheme val="minor"/>
    </font>
  </fonts>
  <fills count="6">
    <fill>
      <patternFill patternType="none"/>
    </fill>
    <fill>
      <patternFill patternType="gray125"/>
    </fill>
    <fill>
      <patternFill patternType="solid">
        <fgColor rgb="FFA5A5A5"/>
      </patternFill>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s>
  <cellStyleXfs count="5">
    <xf numFmtId="0" fontId="0" fillId="0" borderId="0"/>
    <xf numFmtId="0" fontId="21" fillId="0" borderId="0" applyNumberFormat="0" applyFill="0" applyBorder="0" applyAlignment="0" applyProtection="0">
      <alignment vertical="top"/>
      <protection locked="0"/>
    </xf>
    <xf numFmtId="164" fontId="25" fillId="0" borderId="0" applyFont="0" applyFill="0" applyBorder="0" applyAlignment="0" applyProtection="0"/>
    <xf numFmtId="165" fontId="25" fillId="0" borderId="0" applyFont="0" applyFill="0" applyBorder="0" applyAlignment="0" applyProtection="0"/>
    <xf numFmtId="0" fontId="26" fillId="2" borderId="26" applyNumberFormat="0" applyAlignment="0" applyProtection="0"/>
  </cellStyleXfs>
  <cellXfs count="120">
    <xf numFmtId="0" fontId="0" fillId="0" borderId="0" xfId="0"/>
    <xf numFmtId="0" fontId="0" fillId="0" borderId="0" xfId="0" applyFont="1"/>
    <xf numFmtId="0" fontId="3"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vertical="center"/>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0" fontId="0" fillId="0" borderId="1" xfId="0" applyFont="1" applyBorder="1" applyAlignment="1">
      <alignment horizontal="left" wrapText="1" indent="1"/>
    </xf>
    <xf numFmtId="49" fontId="8" fillId="0" borderId="1" xfId="0" applyNumberFormat="1" applyFont="1" applyFill="1" applyBorder="1" applyAlignment="1" applyProtection="1">
      <alignment horizontal="center" vertical="center" wrapText="1"/>
    </xf>
    <xf numFmtId="0" fontId="0" fillId="0" borderId="6" xfId="0" applyFont="1" applyBorder="1" applyAlignment="1">
      <alignment horizontal="left" vertical="center"/>
    </xf>
    <xf numFmtId="0" fontId="0" fillId="0" borderId="0" xfId="0" applyFont="1" applyFill="1" applyBorder="1" applyAlignment="1" applyProtection="1">
      <alignment horizontal="center"/>
      <protection locked="0"/>
    </xf>
    <xf numFmtId="49" fontId="8" fillId="0" borderId="0" xfId="0" applyNumberFormat="1" applyFont="1" applyFill="1" applyBorder="1" applyAlignment="1" applyProtection="1">
      <alignment horizontal="left" vertical="top" wrapText="1"/>
    </xf>
    <xf numFmtId="0" fontId="0" fillId="0" borderId="0" xfId="0" applyFont="1" applyFill="1" applyBorder="1" applyAlignment="1">
      <alignment horizontal="left" indent="1"/>
    </xf>
    <xf numFmtId="0" fontId="0" fillId="0" borderId="0" xfId="0" applyFont="1" applyFill="1" applyBorder="1" applyAlignment="1">
      <alignment horizontal="left" vertical="center"/>
    </xf>
    <xf numFmtId="0" fontId="11" fillId="0" borderId="0" xfId="0" applyFont="1" applyAlignment="1">
      <alignment horizontal="center" vertical="center"/>
    </xf>
    <xf numFmtId="0" fontId="0" fillId="0" borderId="0" xfId="0" applyFont="1" applyFill="1" applyBorder="1" applyAlignment="1" applyProtection="1">
      <protection locked="0"/>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0" fillId="0" borderId="0" xfId="0" applyFont="1" applyProtection="1"/>
    <xf numFmtId="0" fontId="9" fillId="0" borderId="0" xfId="0" applyFont="1" applyFill="1" applyAlignment="1" applyProtection="1">
      <alignment horizontal="left"/>
    </xf>
    <xf numFmtId="0" fontId="15" fillId="0" borderId="0" xfId="0" applyFont="1" applyFill="1" applyAlignment="1" applyProtection="1">
      <alignment horizontal="center"/>
    </xf>
    <xf numFmtId="0" fontId="10" fillId="0" borderId="0" xfId="0" applyFont="1" applyAlignment="1"/>
    <xf numFmtId="0" fontId="8" fillId="0" borderId="0" xfId="0" applyFont="1" applyFill="1"/>
    <xf numFmtId="0" fontId="16" fillId="0" borderId="0" xfId="0" applyFont="1" applyFill="1" applyAlignment="1">
      <alignment horizontal="center"/>
    </xf>
    <xf numFmtId="0" fontId="16" fillId="0" borderId="0" xfId="0" applyFont="1" applyAlignment="1">
      <alignment horizontal="center" wrapText="1"/>
    </xf>
    <xf numFmtId="49" fontId="17" fillId="0" borderId="0" xfId="0" applyNumberFormat="1" applyFont="1" applyFill="1" applyAlignment="1">
      <alignment vertical="center"/>
    </xf>
    <xf numFmtId="0" fontId="9" fillId="0" borderId="13" xfId="0" applyFont="1" applyFill="1" applyBorder="1" applyAlignment="1">
      <alignment vertical="center" wrapText="1"/>
    </xf>
    <xf numFmtId="0" fontId="15" fillId="0" borderId="14" xfId="0" applyFont="1" applyFill="1" applyBorder="1" applyAlignment="1">
      <alignment vertical="center"/>
    </xf>
    <xf numFmtId="166" fontId="15" fillId="0" borderId="15" xfId="0" applyNumberFormat="1" applyFont="1" applyFill="1" applyBorder="1" applyAlignment="1">
      <alignment horizontal="center" vertical="center"/>
    </xf>
    <xf numFmtId="49" fontId="17" fillId="0" borderId="0" xfId="0" applyNumberFormat="1" applyFont="1" applyFill="1"/>
    <xf numFmtId="0" fontId="9" fillId="0" borderId="16" xfId="0" applyFont="1" applyFill="1" applyBorder="1"/>
    <xf numFmtId="0" fontId="15" fillId="0" borderId="1" xfId="0" applyFont="1" applyFill="1" applyBorder="1"/>
    <xf numFmtId="166" fontId="15" fillId="0" borderId="17" xfId="0" applyNumberFormat="1" applyFont="1" applyFill="1" applyBorder="1" applyAlignment="1">
      <alignment horizontal="center"/>
    </xf>
    <xf numFmtId="0" fontId="9" fillId="0" borderId="18" xfId="0" applyFont="1" applyFill="1" applyBorder="1"/>
    <xf numFmtId="0" fontId="15" fillId="0" borderId="19" xfId="0" applyFont="1" applyFill="1" applyBorder="1"/>
    <xf numFmtId="166" fontId="15" fillId="0" borderId="20" xfId="0" applyNumberFormat="1" applyFont="1" applyFill="1" applyBorder="1" applyAlignment="1">
      <alignment horizontal="center"/>
    </xf>
    <xf numFmtId="0" fontId="8" fillId="0" borderId="0" xfId="0" applyFont="1"/>
    <xf numFmtId="0" fontId="18" fillId="0" borderId="0" xfId="0" applyFont="1"/>
    <xf numFmtId="0" fontId="8" fillId="0" borderId="0" xfId="0" applyFont="1" applyAlignment="1" applyProtection="1"/>
    <xf numFmtId="0" fontId="20"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9" fillId="0" borderId="0" xfId="0" applyFont="1" applyFill="1" applyBorder="1" applyAlignment="1" applyProtection="1">
      <alignment vertical="center"/>
    </xf>
    <xf numFmtId="0" fontId="23" fillId="0" borderId="24"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25" xfId="0" applyFont="1" applyFill="1" applyBorder="1" applyAlignment="1" applyProtection="1">
      <protection locked="0"/>
    </xf>
    <xf numFmtId="0" fontId="22" fillId="0" borderId="0" xfId="1" applyFont="1" applyFill="1" applyBorder="1" applyAlignment="1" applyProtection="1">
      <alignment horizontal="center" vertical="center"/>
    </xf>
    <xf numFmtId="0" fontId="10" fillId="0" borderId="0" xfId="0" applyFont="1" applyAlignment="1">
      <alignment horizontal="center" vertical="center"/>
    </xf>
    <xf numFmtId="0" fontId="2" fillId="0" borderId="1" xfId="0" applyFont="1" applyBorder="1" applyAlignment="1">
      <alignment horizontal="left" vertical="center"/>
    </xf>
    <xf numFmtId="0" fontId="3" fillId="0" borderId="0" xfId="0" applyFont="1" applyFill="1" applyAlignment="1" applyProtection="1">
      <alignment horizontal="center"/>
    </xf>
    <xf numFmtId="167" fontId="0" fillId="0" borderId="0" xfId="2" applyNumberFormat="1" applyFont="1"/>
    <xf numFmtId="49" fontId="8" fillId="0" borderId="1" xfId="0" applyNumberFormat="1" applyFont="1" applyFill="1" applyBorder="1" applyAlignment="1" applyProtection="1">
      <alignment horizontal="center" vertical="top" wrapText="1"/>
    </xf>
    <xf numFmtId="0" fontId="0" fillId="0" borderId="1" xfId="0" applyFont="1" applyBorder="1" applyAlignment="1">
      <alignment horizontal="left" vertical="top"/>
    </xf>
    <xf numFmtId="0" fontId="9" fillId="0" borderId="16" xfId="0" applyFont="1" applyFill="1" applyBorder="1" applyAlignment="1">
      <alignment wrapText="1"/>
    </xf>
    <xf numFmtId="0" fontId="15" fillId="0" borderId="1" xfId="0" applyFont="1" applyFill="1" applyBorder="1" applyAlignment="1">
      <alignment vertical="center"/>
    </xf>
    <xf numFmtId="166" fontId="15" fillId="0" borderId="17" xfId="0" applyNumberFormat="1" applyFont="1" applyFill="1" applyBorder="1" applyAlignment="1">
      <alignment horizontal="center" vertical="center"/>
    </xf>
    <xf numFmtId="0" fontId="27" fillId="0" borderId="0" xfId="0" applyFont="1"/>
    <xf numFmtId="0" fontId="28" fillId="0" borderId="0" xfId="0" applyFont="1" applyFill="1" applyBorder="1" applyAlignment="1" applyProtection="1">
      <alignment vertical="top" wrapText="1"/>
    </xf>
    <xf numFmtId="0" fontId="30" fillId="0" borderId="0" xfId="0" applyFont="1" applyFill="1" applyBorder="1" applyAlignment="1" applyProtection="1">
      <alignment horizontal="left" vertical="top" wrapText="1"/>
      <protection locked="0"/>
    </xf>
    <xf numFmtId="0" fontId="31" fillId="4" borderId="26" xfId="4" applyFont="1" applyFill="1" applyAlignment="1" applyProtection="1">
      <alignment horizontal="center" vertical="center"/>
    </xf>
    <xf numFmtId="0" fontId="0" fillId="3" borderId="0" xfId="0" applyFont="1" applyFill="1"/>
    <xf numFmtId="168" fontId="0" fillId="0" borderId="0" xfId="3" applyNumberFormat="1" applyFont="1"/>
    <xf numFmtId="0" fontId="33" fillId="0" borderId="0" xfId="0" applyFont="1" applyFill="1" applyBorder="1" applyAlignment="1" applyProtection="1">
      <alignment horizontal="center" vertical="center" wrapText="1"/>
    </xf>
    <xf numFmtId="0" fontId="33" fillId="0" borderId="0" xfId="0" applyFont="1" applyFill="1" applyAlignment="1" applyProtection="1">
      <alignment horizontal="center"/>
    </xf>
    <xf numFmtId="0" fontId="34" fillId="0" borderId="1" xfId="0" applyFont="1" applyFill="1" applyBorder="1" applyAlignment="1" applyProtection="1">
      <alignment horizontal="center" vertical="center" wrapText="1"/>
    </xf>
    <xf numFmtId="0" fontId="36" fillId="0" borderId="0" xfId="0" applyFont="1"/>
    <xf numFmtId="0" fontId="37" fillId="0" borderId="0" xfId="0" applyFont="1" applyFill="1" applyBorder="1" applyAlignment="1" applyProtection="1">
      <alignment horizontal="center" vertical="top" wrapText="1"/>
    </xf>
    <xf numFmtId="0" fontId="38" fillId="0" borderId="0" xfId="0" applyFont="1" applyFill="1" applyBorder="1" applyAlignment="1" applyProtection="1">
      <alignment horizontal="center" vertical="top" wrapText="1"/>
    </xf>
    <xf numFmtId="0" fontId="40" fillId="0" borderId="1" xfId="0" applyFont="1" applyFill="1" applyBorder="1" applyAlignment="1" applyProtection="1">
      <alignment vertical="center"/>
    </xf>
    <xf numFmtId="0" fontId="40" fillId="0"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left" indent="1"/>
      <protection locked="0"/>
    </xf>
    <xf numFmtId="0" fontId="30" fillId="5" borderId="0" xfId="0" applyFont="1" applyFill="1" applyBorder="1" applyAlignment="1" applyProtection="1">
      <alignment vertical="top" wrapText="1"/>
      <protection locked="0"/>
    </xf>
    <xf numFmtId="0" fontId="29" fillId="5" borderId="0" xfId="0" applyFont="1" applyFill="1" applyBorder="1" applyAlignment="1" applyProtection="1">
      <alignment vertical="top" wrapText="1"/>
      <protection locked="0"/>
    </xf>
    <xf numFmtId="0" fontId="30" fillId="5" borderId="1" xfId="0" applyFont="1" applyFill="1" applyBorder="1" applyAlignment="1" applyProtection="1">
      <alignment vertical="top" wrapText="1"/>
      <protection locked="0"/>
    </xf>
    <xf numFmtId="0" fontId="17" fillId="5" borderId="1" xfId="0" applyFont="1" applyFill="1" applyBorder="1" applyAlignment="1" applyProtection="1">
      <alignment vertical="top" wrapText="1"/>
      <protection locked="0"/>
    </xf>
    <xf numFmtId="0" fontId="35" fillId="5" borderId="1" xfId="1" applyFont="1" applyFill="1" applyBorder="1" applyAlignment="1" applyProtection="1">
      <alignment vertical="top" wrapText="1"/>
      <protection locked="0"/>
    </xf>
    <xf numFmtId="0" fontId="17" fillId="5" borderId="1" xfId="0" applyFont="1" applyFill="1" applyBorder="1" applyAlignment="1" applyProtection="1">
      <protection locked="0"/>
    </xf>
    <xf numFmtId="0" fontId="19" fillId="0" borderId="0" xfId="0" applyFont="1"/>
    <xf numFmtId="0" fontId="8" fillId="0" borderId="1" xfId="0" applyFont="1" applyFill="1" applyBorder="1" applyAlignment="1" applyProtection="1">
      <alignment horizontal="center"/>
      <protection locked="0"/>
    </xf>
    <xf numFmtId="0" fontId="8" fillId="0" borderId="1" xfId="0" applyFont="1" applyBorder="1" applyAlignment="1">
      <alignment horizontal="left" indent="1"/>
    </xf>
    <xf numFmtId="0" fontId="8" fillId="0" borderId="1" xfId="0" applyFont="1" applyFill="1" applyBorder="1" applyAlignment="1" applyProtection="1">
      <alignment horizontal="center" vertical="center"/>
      <protection locked="0"/>
    </xf>
    <xf numFmtId="0" fontId="8" fillId="0" borderId="1" xfId="0" applyFont="1" applyBorder="1" applyAlignment="1">
      <alignment horizontal="left" wrapText="1" indent="1"/>
    </xf>
    <xf numFmtId="0" fontId="0" fillId="0" borderId="1" xfId="0" applyFont="1" applyBorder="1" applyAlignment="1">
      <alignment horizontal="left" vertical="top" indent="1"/>
    </xf>
    <xf numFmtId="167" fontId="0" fillId="0" borderId="1" xfId="2" applyNumberFormat="1" applyFont="1" applyBorder="1" applyAlignment="1">
      <alignment vertical="center"/>
    </xf>
    <xf numFmtId="167" fontId="14" fillId="0" borderId="1" xfId="2" applyNumberFormat="1" applyFont="1" applyBorder="1" applyAlignment="1">
      <alignment horizontal="center" vertical="center"/>
    </xf>
    <xf numFmtId="167" fontId="14" fillId="0" borderId="1" xfId="2" applyNumberFormat="1" applyFont="1" applyBorder="1" applyAlignment="1">
      <alignment vertical="center"/>
    </xf>
    <xf numFmtId="0" fontId="32" fillId="0" borderId="0" xfId="0" applyFont="1" applyAlignment="1" applyProtection="1">
      <alignment horizontal="center" wrapText="1"/>
    </xf>
    <xf numFmtId="0" fontId="30" fillId="5" borderId="0" xfId="0" applyFont="1" applyFill="1" applyBorder="1" applyAlignment="1" applyProtection="1">
      <alignment horizontal="left" vertical="top" wrapText="1"/>
      <protection locked="0"/>
    </xf>
    <xf numFmtId="0" fontId="39"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top" wrapText="1"/>
    </xf>
    <xf numFmtId="49" fontId="8" fillId="0" borderId="4" xfId="0" applyNumberFormat="1" applyFont="1" applyFill="1" applyBorder="1" applyAlignment="1" applyProtection="1">
      <alignment horizontal="center" vertical="top" wrapText="1"/>
    </xf>
    <xf numFmtId="49" fontId="8" fillId="0" borderId="1" xfId="0" applyNumberFormat="1" applyFont="1" applyFill="1" applyBorder="1" applyAlignment="1" applyProtection="1">
      <alignment horizontal="center" vertical="center" wrapText="1"/>
    </xf>
    <xf numFmtId="49" fontId="10" fillId="0" borderId="2" xfId="0" applyNumberFormat="1" applyFont="1" applyFill="1" applyBorder="1" applyAlignment="1" applyProtection="1">
      <alignment horizontal="center" vertical="center" textRotation="255" wrapText="1"/>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0" fillId="0" borderId="0" xfId="0" applyFont="1" applyAlignment="1">
      <alignment horizontal="center"/>
    </xf>
    <xf numFmtId="0" fontId="18" fillId="0" borderId="21" xfId="0" applyFont="1" applyBorder="1" applyAlignment="1">
      <alignment horizontal="center"/>
    </xf>
    <xf numFmtId="0" fontId="18" fillId="0" borderId="22" xfId="0" applyFont="1" applyBorder="1" applyAlignment="1">
      <alignment horizontal="center"/>
    </xf>
    <xf numFmtId="0" fontId="18" fillId="0" borderId="23" xfId="0" applyFont="1" applyBorder="1" applyAlignment="1">
      <alignment horizontal="center"/>
    </xf>
    <xf numFmtId="0" fontId="0" fillId="0" borderId="21"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3" xfId="0" applyFont="1" applyBorder="1" applyAlignment="1">
      <alignment horizontal="center" vertical="center" wrapText="1"/>
    </xf>
    <xf numFmtId="0" fontId="12" fillId="0" borderId="7"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4" fillId="0" borderId="10" xfId="0" applyFont="1" applyFill="1" applyBorder="1" applyAlignment="1" applyProtection="1">
      <alignment horizontal="center"/>
    </xf>
    <xf numFmtId="0" fontId="14" fillId="0" borderId="11" xfId="0" applyFont="1" applyFill="1" applyBorder="1" applyAlignment="1" applyProtection="1">
      <alignment horizontal="center"/>
    </xf>
    <xf numFmtId="0" fontId="14" fillId="0" borderId="12" xfId="0" applyFont="1" applyFill="1" applyBorder="1" applyAlignment="1" applyProtection="1">
      <alignment horizontal="center"/>
    </xf>
    <xf numFmtId="0" fontId="10" fillId="0" borderId="0" xfId="0" applyFont="1" applyAlignment="1">
      <alignment horizontal="center" vertical="center"/>
    </xf>
    <xf numFmtId="0" fontId="10" fillId="0" borderId="0" xfId="0" applyFont="1" applyFill="1" applyAlignment="1">
      <alignment horizontal="center"/>
    </xf>
  </cellXfs>
  <cellStyles count="5">
    <cellStyle name="Celda de comprobación" xfId="4" builtinId="23"/>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1&#176;'!A1"/></Relationships>
</file>

<file path=xl/drawings/drawing1.xml><?xml version="1.0" encoding="utf-8"?>
<xdr:wsDr xmlns:xdr="http://schemas.openxmlformats.org/drawingml/2006/spreadsheetDrawing" xmlns:a="http://schemas.openxmlformats.org/drawingml/2006/main">
  <xdr:twoCellAnchor editAs="oneCell">
    <xdr:from>
      <xdr:col>2</xdr:col>
      <xdr:colOff>171449</xdr:colOff>
      <xdr:row>0</xdr:row>
      <xdr:rowOff>171449</xdr:rowOff>
    </xdr:from>
    <xdr:to>
      <xdr:col>3</xdr:col>
      <xdr:colOff>265674</xdr:colOff>
      <xdr:row>5</xdr:row>
      <xdr:rowOff>158749</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49" y="171449"/>
          <a:ext cx="1046725" cy="920750"/>
        </a:xfrm>
        <a:prstGeom prst="rect">
          <a:avLst/>
        </a:prstGeom>
      </xdr:spPr>
    </xdr:pic>
    <xdr:clientData/>
  </xdr:twoCellAnchor>
  <xdr:twoCellAnchor editAs="oneCell">
    <xdr:from>
      <xdr:col>4</xdr:col>
      <xdr:colOff>361950</xdr:colOff>
      <xdr:row>1</xdr:row>
      <xdr:rowOff>38100</xdr:rowOff>
    </xdr:from>
    <xdr:to>
      <xdr:col>6</xdr:col>
      <xdr:colOff>190501</xdr:colOff>
      <xdr:row>5</xdr:row>
      <xdr:rowOff>176518</xdr:rowOff>
    </xdr:to>
    <xdr:pic>
      <xdr:nvPicPr>
        <xdr:cNvPr id="3" name="2 Imagen">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53225" y="228600"/>
          <a:ext cx="1666876" cy="881368"/>
        </a:xfrm>
        <a:prstGeom prst="rect">
          <a:avLst/>
        </a:prstGeom>
      </xdr:spPr>
    </xdr:pic>
    <xdr:clientData/>
  </xdr:twoCellAnchor>
  <xdr:twoCellAnchor>
    <xdr:from>
      <xdr:col>3</xdr:col>
      <xdr:colOff>9525</xdr:colOff>
      <xdr:row>33</xdr:row>
      <xdr:rowOff>190500</xdr:rowOff>
    </xdr:from>
    <xdr:to>
      <xdr:col>3</xdr:col>
      <xdr:colOff>1800225</xdr:colOff>
      <xdr:row>34</xdr:row>
      <xdr:rowOff>0</xdr:rowOff>
    </xdr:to>
    <xdr:sp macro="" textlink="">
      <xdr:nvSpPr>
        <xdr:cNvPr id="4" name="3 CuadroTexto"/>
        <xdr:cNvSpPr txBox="1"/>
      </xdr:nvSpPr>
      <xdr:spPr>
        <a:xfrm>
          <a:off x="2209800" y="7505700"/>
          <a:ext cx="17907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El mismo del año anterior.</a:t>
          </a:r>
        </a:p>
      </xdr:txBody>
    </xdr:sp>
    <xdr:clientData/>
  </xdr:twoCellAnchor>
  <xdr:twoCellAnchor>
    <xdr:from>
      <xdr:col>3</xdr:col>
      <xdr:colOff>1828799</xdr:colOff>
      <xdr:row>19</xdr:row>
      <xdr:rowOff>0</xdr:rowOff>
    </xdr:from>
    <xdr:to>
      <xdr:col>4</xdr:col>
      <xdr:colOff>104775</xdr:colOff>
      <xdr:row>20</xdr:row>
      <xdr:rowOff>9525</xdr:rowOff>
    </xdr:to>
    <xdr:sp macro="" textlink="">
      <xdr:nvSpPr>
        <xdr:cNvPr id="5" name="4 CuadroTexto"/>
        <xdr:cNvSpPr txBox="1"/>
      </xdr:nvSpPr>
      <xdr:spPr>
        <a:xfrm>
          <a:off x="3162299" y="4267200"/>
          <a:ext cx="33337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cosidos Español</a:t>
          </a:r>
          <a:r>
            <a:rPr lang="es-MX" sz="1100" baseline="0"/>
            <a:t>, Sociales, Inglés, Science, Religión.</a:t>
          </a:r>
          <a:endParaRPr lang="es-MX" sz="1100"/>
        </a:p>
      </xdr:txBody>
    </xdr:sp>
    <xdr:clientData/>
  </xdr:twoCellAnchor>
  <xdr:twoCellAnchor>
    <xdr:from>
      <xdr:col>3</xdr:col>
      <xdr:colOff>1771650</xdr:colOff>
      <xdr:row>19</xdr:row>
      <xdr:rowOff>95250</xdr:rowOff>
    </xdr:from>
    <xdr:to>
      <xdr:col>3</xdr:col>
      <xdr:colOff>3943351</xdr:colOff>
      <xdr:row>21</xdr:row>
      <xdr:rowOff>85725</xdr:rowOff>
    </xdr:to>
    <xdr:sp macro="" textlink="">
      <xdr:nvSpPr>
        <xdr:cNvPr id="6" name="5 CuadroTexto"/>
        <xdr:cNvSpPr txBox="1"/>
      </xdr:nvSpPr>
      <xdr:spPr>
        <a:xfrm>
          <a:off x="3105150" y="4362450"/>
          <a:ext cx="2171701"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cosidos:</a:t>
          </a:r>
          <a:r>
            <a:rPr lang="es-MX" sz="1100" baseline="0"/>
            <a:t> </a:t>
          </a:r>
          <a:r>
            <a:rPr lang="es-MX" sz="1100"/>
            <a:t>Ciencias</a:t>
          </a:r>
          <a:r>
            <a:rPr lang="es-MX" sz="1100" baseline="0"/>
            <a:t>, Ética.</a:t>
          </a:r>
          <a:endParaRPr lang="es-MX" sz="1100"/>
        </a:p>
      </xdr:txBody>
    </xdr:sp>
    <xdr:clientData/>
  </xdr:twoCellAnchor>
  <xdr:twoCellAnchor>
    <xdr:from>
      <xdr:col>3</xdr:col>
      <xdr:colOff>2667000</xdr:colOff>
      <xdr:row>21</xdr:row>
      <xdr:rowOff>0</xdr:rowOff>
    </xdr:from>
    <xdr:to>
      <xdr:col>3</xdr:col>
      <xdr:colOff>3629025</xdr:colOff>
      <xdr:row>21</xdr:row>
      <xdr:rowOff>180975</xdr:rowOff>
    </xdr:to>
    <xdr:sp macro="" textlink="">
      <xdr:nvSpPr>
        <xdr:cNvPr id="7" name="6 CuadroTexto"/>
        <xdr:cNvSpPr txBox="1"/>
      </xdr:nvSpPr>
      <xdr:spPr>
        <a:xfrm>
          <a:off x="4000500" y="4648200"/>
          <a:ext cx="96202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Matemáticas</a:t>
          </a:r>
        </a:p>
      </xdr:txBody>
    </xdr:sp>
    <xdr:clientData/>
  </xdr:twoCellAnchor>
  <xdr:twoCellAnchor>
    <xdr:from>
      <xdr:col>3</xdr:col>
      <xdr:colOff>28575</xdr:colOff>
      <xdr:row>23</xdr:row>
      <xdr:rowOff>171450</xdr:rowOff>
    </xdr:from>
    <xdr:to>
      <xdr:col>3</xdr:col>
      <xdr:colOff>3286125</xdr:colOff>
      <xdr:row>24</xdr:row>
      <xdr:rowOff>9525</xdr:rowOff>
    </xdr:to>
    <xdr:sp macro="" textlink="">
      <xdr:nvSpPr>
        <xdr:cNvPr id="8" name="7 CuadroTexto"/>
        <xdr:cNvSpPr txBox="1"/>
      </xdr:nvSpPr>
      <xdr:spPr>
        <a:xfrm>
          <a:off x="1362075" y="5391150"/>
          <a:ext cx="32575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Taller de Lectura, Matemáticas y trabajos.</a:t>
          </a:r>
        </a:p>
      </xdr:txBody>
    </xdr:sp>
    <xdr:clientData/>
  </xdr:twoCellAnchor>
  <xdr:twoCellAnchor>
    <xdr:from>
      <xdr:col>3</xdr:col>
      <xdr:colOff>1123951</xdr:colOff>
      <xdr:row>29</xdr:row>
      <xdr:rowOff>38100</xdr:rowOff>
    </xdr:from>
    <xdr:to>
      <xdr:col>3</xdr:col>
      <xdr:colOff>2228851</xdr:colOff>
      <xdr:row>29</xdr:row>
      <xdr:rowOff>152400</xdr:rowOff>
    </xdr:to>
    <xdr:sp macro="" textlink="">
      <xdr:nvSpPr>
        <xdr:cNvPr id="9" name="8 CuadroTexto"/>
        <xdr:cNvSpPr txBox="1"/>
      </xdr:nvSpPr>
      <xdr:spPr>
        <a:xfrm>
          <a:off x="2457451" y="6591300"/>
          <a:ext cx="1104900" cy="11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 (1 para </a:t>
          </a:r>
          <a:r>
            <a:rPr lang="es-MX" sz="1100" b="1"/>
            <a:t>Artes</a:t>
          </a:r>
          <a:r>
            <a:rPr lang="es-MX" sz="1100" b="0"/>
            <a:t>)</a:t>
          </a:r>
        </a:p>
      </xdr:txBody>
    </xdr:sp>
    <xdr:clientData/>
  </xdr:twoCellAnchor>
  <xdr:twoCellAnchor>
    <xdr:from>
      <xdr:col>3</xdr:col>
      <xdr:colOff>1047750</xdr:colOff>
      <xdr:row>43</xdr:row>
      <xdr:rowOff>76200</xdr:rowOff>
    </xdr:from>
    <xdr:to>
      <xdr:col>3</xdr:col>
      <xdr:colOff>3590925</xdr:colOff>
      <xdr:row>45</xdr:row>
      <xdr:rowOff>9525</xdr:rowOff>
    </xdr:to>
    <xdr:sp macro="" textlink="">
      <xdr:nvSpPr>
        <xdr:cNvPr id="10" name="9 CuadroTexto">
          <a:hlinkClick xmlns:r="http://schemas.openxmlformats.org/officeDocument/2006/relationships" r:id="rId3"/>
        </xdr:cNvPr>
        <xdr:cNvSpPr txBox="1"/>
      </xdr:nvSpPr>
      <xdr:spPr>
        <a:xfrm>
          <a:off x="2381250" y="8905875"/>
          <a:ext cx="25431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a:t>
          </a:r>
          <a:r>
            <a:rPr lang="es-MX" sz="1100" b="1" u="sng" baseline="0"/>
            <a:t> OPCIONES DE RÓTULOS AQUÍ</a:t>
          </a:r>
        </a:p>
      </xdr:txBody>
    </xdr:sp>
    <xdr:clientData/>
  </xdr:twoCellAnchor>
  <xdr:twoCellAnchor>
    <xdr:from>
      <xdr:col>3</xdr:col>
      <xdr:colOff>3152775</xdr:colOff>
      <xdr:row>22</xdr:row>
      <xdr:rowOff>371475</xdr:rowOff>
    </xdr:from>
    <xdr:to>
      <xdr:col>4</xdr:col>
      <xdr:colOff>152400</xdr:colOff>
      <xdr:row>23</xdr:row>
      <xdr:rowOff>219075</xdr:rowOff>
    </xdr:to>
    <xdr:sp macro="" textlink="">
      <xdr:nvSpPr>
        <xdr:cNvPr id="11" name="7 CuadroTexto"/>
        <xdr:cNvSpPr txBox="1"/>
      </xdr:nvSpPr>
      <xdr:spPr>
        <a:xfrm>
          <a:off x="4486275" y="5210175"/>
          <a:ext cx="20574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Para</a:t>
          </a:r>
          <a:r>
            <a:rPr lang="es-MX" sz="1100" baseline="0"/>
            <a:t> guardar los trabajos de</a:t>
          </a:r>
          <a:endParaRPr lang="es-MX"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352425</xdr:colOff>
      <xdr:row>0</xdr:row>
      <xdr:rowOff>190499</xdr:rowOff>
    </xdr:from>
    <xdr:to>
      <xdr:col>12</xdr:col>
      <xdr:colOff>466725</xdr:colOff>
      <xdr:row>63</xdr:row>
      <xdr:rowOff>63248</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625" y="190499"/>
          <a:ext cx="7734300" cy="118742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ayolinez\Documents\CST\2017-18\Listas%20Finales2017\Users\Administracion\Documents\AEXCST\2016\LISTAS%20MARIA%20INES\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efreshError="1"/>
      <sheetData sheetId="1" refreshError="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1720</v>
          </cell>
          <cell r="G15">
            <v>1720</v>
          </cell>
          <cell r="H15">
            <v>275.2</v>
          </cell>
          <cell r="I15">
            <v>1995.2</v>
          </cell>
          <cell r="J15">
            <v>498.8</v>
          </cell>
          <cell r="K15">
            <v>2218.8000000000002</v>
          </cell>
          <cell r="L15">
            <v>2200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10260</v>
          </cell>
          <cell r="G23">
            <v>10260</v>
          </cell>
          <cell r="H23">
            <v>0</v>
          </cell>
          <cell r="I23">
            <v>10260</v>
          </cell>
          <cell r="J23">
            <v>2565</v>
          </cell>
          <cell r="K23">
            <v>12825</v>
          </cell>
          <cell r="L23">
            <v>12800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14065</v>
          </cell>
          <cell r="G30">
            <v>14065</v>
          </cell>
          <cell r="H30">
            <v>0</v>
          </cell>
          <cell r="I30">
            <v>14065</v>
          </cell>
          <cell r="J30">
            <v>3516.25</v>
          </cell>
          <cell r="K30">
            <v>17581.25</v>
          </cell>
          <cell r="L30">
            <v>17600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0</v>
          </cell>
          <cell r="F70">
            <v>0</v>
          </cell>
          <cell r="G70">
            <v>0</v>
          </cell>
          <cell r="H70">
            <v>0</v>
          </cell>
          <cell r="I70">
            <v>0</v>
          </cell>
          <cell r="J70">
            <v>0</v>
          </cell>
          <cell r="K70">
            <v>0</v>
          </cell>
          <cell r="L70">
            <v>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K145">
            <v>39216</v>
          </cell>
          <cell r="L145">
            <v>39200</v>
          </cell>
        </row>
        <row r="146">
          <cell r="A146" t="str">
            <v>144</v>
          </cell>
          <cell r="B146" t="str">
            <v>Arisma Ltda.</v>
          </cell>
          <cell r="C146" t="str">
            <v>Aritmética 1. Mini/arco</v>
          </cell>
          <cell r="D146">
            <v>7500</v>
          </cell>
          <cell r="E146">
            <v>0.15</v>
          </cell>
          <cell r="F146">
            <v>1125</v>
          </cell>
          <cell r="G146">
            <v>6375</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K150">
            <v>7044.375</v>
          </cell>
          <cell r="L150">
            <v>7000</v>
          </cell>
        </row>
        <row r="151">
          <cell r="A151" t="str">
            <v>149</v>
          </cell>
          <cell r="B151" t="str">
            <v>Arisma Ltda.</v>
          </cell>
          <cell r="C151" t="str">
            <v>Primera lectura - Mini/arco</v>
          </cell>
          <cell r="D151">
            <v>7500</v>
          </cell>
          <cell r="E151">
            <v>0.15</v>
          </cell>
          <cell r="F151">
            <v>1125</v>
          </cell>
          <cell r="G151">
            <v>6375</v>
          </cell>
          <cell r="K151">
            <v>7044.375</v>
          </cell>
          <cell r="L151">
            <v>7000</v>
          </cell>
        </row>
        <row r="152">
          <cell r="A152" t="str">
            <v>150</v>
          </cell>
          <cell r="B152" t="str">
            <v>Arisma Ltda.</v>
          </cell>
          <cell r="C152" t="str">
            <v>Tablero verde Mini/arco</v>
          </cell>
          <cell r="D152">
            <v>25000</v>
          </cell>
          <cell r="E152">
            <v>0.15</v>
          </cell>
          <cell r="F152">
            <v>3750</v>
          </cell>
          <cell r="G152">
            <v>21250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K153">
            <v>22800</v>
          </cell>
          <cell r="L153">
            <v>22800</v>
          </cell>
        </row>
        <row r="154">
          <cell r="A154" t="str">
            <v>152</v>
          </cell>
          <cell r="B154" t="str">
            <v>RELIGIÓN</v>
          </cell>
          <cell r="C154" t="str">
            <v>Palabra y Vida 2 – Primaria Religión</v>
          </cell>
          <cell r="D154">
            <v>18000</v>
          </cell>
          <cell r="F154">
            <v>0</v>
          </cell>
          <cell r="G154">
            <v>18000</v>
          </cell>
          <cell r="L154">
            <v>0</v>
          </cell>
        </row>
        <row r="155">
          <cell r="A155" t="str">
            <v>153</v>
          </cell>
          <cell r="B155" t="str">
            <v>RELIGIÓN</v>
          </cell>
          <cell r="C155" t="str">
            <v>Palabra y Vida 3 – Primaria Religión</v>
          </cell>
          <cell r="D155">
            <v>18000</v>
          </cell>
          <cell r="F155">
            <v>0</v>
          </cell>
          <cell r="G155">
            <v>18000</v>
          </cell>
          <cell r="L155">
            <v>0</v>
          </cell>
        </row>
        <row r="156">
          <cell r="A156" t="str">
            <v>154</v>
          </cell>
          <cell r="B156" t="str">
            <v>RELIGIÓN</v>
          </cell>
          <cell r="C156" t="str">
            <v>Palabra y Vida 4 – Primaria Religión</v>
          </cell>
          <cell r="D156">
            <v>18000</v>
          </cell>
          <cell r="F156">
            <v>0</v>
          </cell>
          <cell r="G156">
            <v>18000</v>
          </cell>
          <cell r="L156">
            <v>0</v>
          </cell>
        </row>
        <row r="157">
          <cell r="A157" t="str">
            <v>155</v>
          </cell>
          <cell r="B157" t="str">
            <v>RELIGIÓN</v>
          </cell>
          <cell r="C157" t="str">
            <v>Palabra y Vida 5 – Primaria Religión</v>
          </cell>
          <cell r="D157">
            <v>18000</v>
          </cell>
          <cell r="F157">
            <v>0</v>
          </cell>
          <cell r="G157">
            <v>18000</v>
          </cell>
          <cell r="L157">
            <v>0</v>
          </cell>
        </row>
        <row r="158">
          <cell r="A158" t="str">
            <v>156</v>
          </cell>
          <cell r="B158" t="str">
            <v>RELIGIÓN</v>
          </cell>
          <cell r="C158" t="str">
            <v>Palabra y Vida 6 – Primaria Religión</v>
          </cell>
          <cell r="D158">
            <v>18000</v>
          </cell>
          <cell r="F158">
            <v>0</v>
          </cell>
          <cell r="G158">
            <v>18000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K159">
            <v>117406.25</v>
          </cell>
          <cell r="L159">
            <v>117400</v>
          </cell>
        </row>
        <row r="160">
          <cell r="A160" t="str">
            <v>158</v>
          </cell>
          <cell r="B160" t="str">
            <v>Siruela</v>
          </cell>
          <cell r="C160" t="str">
            <v>El mundo de Sofía. Jostein Garner</v>
          </cell>
          <cell r="D160">
            <v>40000</v>
          </cell>
          <cell r="F160">
            <v>0</v>
          </cell>
          <cell r="G160">
            <v>40000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K163">
            <v>17328</v>
          </cell>
          <cell r="L163">
            <v>17300</v>
          </cell>
        </row>
        <row r="164">
          <cell r="A164" t="str">
            <v>162</v>
          </cell>
          <cell r="B164" t="str">
            <v>Edebé</v>
          </cell>
          <cell r="C164" t="str">
            <v>El Cid. Rosa Navarro Durán</v>
          </cell>
          <cell r="D164">
            <v>44000</v>
          </cell>
          <cell r="E164">
            <v>0.2</v>
          </cell>
          <cell r="F164">
            <v>8800</v>
          </cell>
          <cell r="G164">
            <v>35200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K165">
            <v>40128</v>
          </cell>
          <cell r="L165">
            <v>40100</v>
          </cell>
        </row>
        <row r="166">
          <cell r="A166" t="str">
            <v>164</v>
          </cell>
          <cell r="B166" t="str">
            <v>Ediarte S.A.</v>
          </cell>
          <cell r="C166" t="str">
            <v xml:space="preserve">Espacio al Arte C                                                                           </v>
          </cell>
          <cell r="D166">
            <v>16000</v>
          </cell>
          <cell r="F166">
            <v>0</v>
          </cell>
          <cell r="G166">
            <v>16000</v>
          </cell>
          <cell r="K166">
            <v>16000</v>
          </cell>
          <cell r="L166">
            <v>16000</v>
          </cell>
        </row>
        <row r="167">
          <cell r="A167" t="str">
            <v>165</v>
          </cell>
          <cell r="B167" t="str">
            <v>Eliber - Everest</v>
          </cell>
          <cell r="C167" t="str">
            <v>Historia de la Filosofía Nº 2. Alejandro Bugarín Lago.</v>
          </cell>
          <cell r="F167">
            <v>0</v>
          </cell>
          <cell r="G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K168">
            <v>52896</v>
          </cell>
          <cell r="L168">
            <v>52900</v>
          </cell>
        </row>
        <row r="169">
          <cell r="A169" t="str">
            <v>167</v>
          </cell>
          <cell r="B169" t="str">
            <v>FCE</v>
          </cell>
          <cell r="C169" t="str">
            <v>Quiere a ese Perro. Sharon Creech.</v>
          </cell>
          <cell r="D169">
            <v>15000</v>
          </cell>
          <cell r="E169">
            <v>0.2</v>
          </cell>
          <cell r="F169">
            <v>3000</v>
          </cell>
          <cell r="G169">
            <v>12000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K177">
            <v>47424</v>
          </cell>
          <cell r="L177">
            <v>47400</v>
          </cell>
        </row>
        <row r="178">
          <cell r="A178" t="str">
            <v>176</v>
          </cell>
          <cell r="B178" t="str">
            <v>LONGMAN</v>
          </cell>
          <cell r="C178" t="str">
            <v xml:space="preserve">Diccionario Cualquiera de Nivel C1. Inglés – Inglés. </v>
          </cell>
          <cell r="F178">
            <v>0</v>
          </cell>
          <cell r="G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K179">
            <v>163031.25</v>
          </cell>
          <cell r="L179">
            <v>163000</v>
          </cell>
        </row>
        <row r="180">
          <cell r="A180" t="str">
            <v>178</v>
          </cell>
          <cell r="B180" t="str">
            <v>RÓTULOS</v>
          </cell>
          <cell r="C180" t="str">
            <v xml:space="preserve">Escriba acá el Número del formato escogido </v>
          </cell>
          <cell r="D180">
            <v>30000</v>
          </cell>
          <cell r="F180">
            <v>0</v>
          </cell>
          <cell r="G180">
            <v>30000</v>
          </cell>
          <cell r="K180">
            <v>30000</v>
          </cell>
          <cell r="L180">
            <v>30000</v>
          </cell>
        </row>
        <row r="181">
          <cell r="A181" t="str">
            <v>179</v>
          </cell>
          <cell r="B181" t="str">
            <v>Migema</v>
          </cell>
          <cell r="C181" t="str">
            <v>Blue Planet / English Edition. Dalila Ferro González y Martha Cecilia Quintero.</v>
          </cell>
          <cell r="D181">
            <v>79900</v>
          </cell>
          <cell r="E181">
            <v>0.1</v>
          </cell>
          <cell r="F181">
            <v>7990</v>
          </cell>
          <cell r="G181">
            <v>71910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K184">
            <v>11856</v>
          </cell>
          <cell r="L184">
            <v>11900</v>
          </cell>
        </row>
        <row r="185">
          <cell r="A185" t="str">
            <v>183</v>
          </cell>
          <cell r="B185" t="str">
            <v>Norma</v>
          </cell>
          <cell r="C185" t="str">
            <v>El extraño caso del Dr. Jekyll y Mr Hyde. Robert Louis Stevenson.</v>
          </cell>
          <cell r="F185">
            <v>0</v>
          </cell>
          <cell r="G185">
            <v>0</v>
          </cell>
          <cell r="L185">
            <v>0</v>
          </cell>
        </row>
        <row r="186">
          <cell r="A186" t="str">
            <v>184</v>
          </cell>
          <cell r="B186" t="str">
            <v>Norma</v>
          </cell>
          <cell r="C186" t="str">
            <v>El gato negro y otros cuentos. Edgar Allan Poe.</v>
          </cell>
          <cell r="F186">
            <v>0</v>
          </cell>
          <cell r="G186">
            <v>0</v>
          </cell>
          <cell r="L186">
            <v>0</v>
          </cell>
        </row>
        <row r="187">
          <cell r="A187" t="str">
            <v>185</v>
          </cell>
          <cell r="B187" t="str">
            <v>Norma</v>
          </cell>
          <cell r="C187" t="str">
            <v>El retrato de Dorian Gray. Oscar Wilde.</v>
          </cell>
          <cell r="F187">
            <v>0</v>
          </cell>
          <cell r="G187">
            <v>0</v>
          </cell>
          <cell r="L187">
            <v>0</v>
          </cell>
        </row>
        <row r="188">
          <cell r="A188" t="str">
            <v>186</v>
          </cell>
          <cell r="B188" t="str">
            <v>Norma</v>
          </cell>
          <cell r="C188" t="str">
            <v>Lazarillo de Tormes. Anónimo.</v>
          </cell>
          <cell r="D188">
            <v>24900</v>
          </cell>
          <cell r="E188">
            <v>0.15</v>
          </cell>
          <cell r="F188">
            <v>3735</v>
          </cell>
          <cell r="G188">
            <v>21165</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K189">
            <v>24326.575000000001</v>
          </cell>
          <cell r="L189">
            <v>24300</v>
          </cell>
        </row>
        <row r="190">
          <cell r="A190" t="str">
            <v>188</v>
          </cell>
          <cell r="B190" t="str">
            <v>Norma</v>
          </cell>
          <cell r="C190" t="str">
            <v xml:space="preserve">Robinson Crusoe. Daniel Defoe </v>
          </cell>
          <cell r="F190">
            <v>0</v>
          </cell>
          <cell r="G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K211">
            <v>28000</v>
          </cell>
          <cell r="L211">
            <v>28000</v>
          </cell>
        </row>
        <row r="212">
          <cell r="A212" t="str">
            <v>210</v>
          </cell>
          <cell r="B212" t="str">
            <v>Pearson</v>
          </cell>
          <cell r="C212" t="str">
            <v>Algebra Intermedia 8ª Edición. Allen R. Angel.  Nueva Edición.</v>
          </cell>
          <cell r="F212">
            <v>0</v>
          </cell>
          <cell r="G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K215">
            <v>123375</v>
          </cell>
          <cell r="L215">
            <v>123400</v>
          </cell>
        </row>
        <row r="216">
          <cell r="A216" t="str">
            <v>214</v>
          </cell>
          <cell r="B216" t="str">
            <v>Pearson</v>
          </cell>
          <cell r="C216" t="str">
            <v xml:space="preserve">Fundamentos de Química Orgánica . Paula Yurkanis Bruice. </v>
          </cell>
          <cell r="F216">
            <v>0</v>
          </cell>
          <cell r="G216">
            <v>0</v>
          </cell>
          <cell r="L216">
            <v>0</v>
          </cell>
        </row>
        <row r="217">
          <cell r="A217" t="str">
            <v>215</v>
          </cell>
          <cell r="B217" t="str">
            <v>Pearson</v>
          </cell>
          <cell r="C217" t="str">
            <v>Geometría. Stanley R. Clemens.</v>
          </cell>
          <cell r="F217">
            <v>0</v>
          </cell>
          <cell r="G217">
            <v>0</v>
          </cell>
          <cell r="K217">
            <v>101343.75</v>
          </cell>
          <cell r="L217">
            <v>101300</v>
          </cell>
        </row>
        <row r="218">
          <cell r="A218" t="str">
            <v>216</v>
          </cell>
          <cell r="B218" t="str">
            <v>Pearson</v>
          </cell>
          <cell r="C218" t="str">
            <v>Prealgebra. Bittinger. Ellenbogen. Johnson. Quinta edición.</v>
          </cell>
          <cell r="F218">
            <v>0</v>
          </cell>
          <cell r="G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K220">
            <v>151575</v>
          </cell>
          <cell r="L220">
            <v>151600</v>
          </cell>
        </row>
        <row r="221">
          <cell r="A221" t="str">
            <v>219</v>
          </cell>
          <cell r="B221" t="str">
            <v>Pearson</v>
          </cell>
          <cell r="C221" t="str">
            <v>Trigonometría y Geometría Analítica.  Michael Sullivan.</v>
          </cell>
          <cell r="F221">
            <v>0</v>
          </cell>
          <cell r="G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K227">
            <v>22900</v>
          </cell>
          <cell r="L227">
            <v>22900</v>
          </cell>
        </row>
        <row r="228">
          <cell r="A228" t="str">
            <v>226</v>
          </cell>
          <cell r="B228" t="str">
            <v>Planeta</v>
          </cell>
          <cell r="C228" t="str">
            <v>El túnel. Ernesto Sábato</v>
          </cell>
          <cell r="D228">
            <v>25000</v>
          </cell>
          <cell r="E228">
            <v>0.1</v>
          </cell>
          <cell r="F228">
            <v>2500</v>
          </cell>
          <cell r="G228">
            <v>22500</v>
          </cell>
          <cell r="K228">
            <v>25000</v>
          </cell>
          <cell r="L228">
            <v>25000</v>
          </cell>
        </row>
        <row r="229">
          <cell r="A229" t="str">
            <v>227</v>
          </cell>
          <cell r="B229" t="str">
            <v>Planeta</v>
          </cell>
          <cell r="C229" t="str">
            <v>El último vampiro. Wills Hall.</v>
          </cell>
          <cell r="D229">
            <v>25000</v>
          </cell>
          <cell r="E229">
            <v>0.1</v>
          </cell>
          <cell r="F229">
            <v>2500</v>
          </cell>
          <cell r="G229">
            <v>22500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K235">
            <v>25000</v>
          </cell>
          <cell r="L235">
            <v>25000</v>
          </cell>
        </row>
        <row r="236">
          <cell r="A236" t="str">
            <v>234</v>
          </cell>
          <cell r="B236" t="str">
            <v>Prentice Hall</v>
          </cell>
          <cell r="C236" t="str">
            <v>Contabilidad  General. 3ª edición. Hernando Díaz.</v>
          </cell>
          <cell r="F236">
            <v>0</v>
          </cell>
          <cell r="G236">
            <v>0</v>
          </cell>
          <cell r="K236">
            <v>66093.75</v>
          </cell>
          <cell r="L236">
            <v>66100</v>
          </cell>
        </row>
        <row r="237">
          <cell r="A237" t="str">
            <v>235</v>
          </cell>
          <cell r="B237" t="str">
            <v>Random House</v>
          </cell>
          <cell r="C237" t="str">
            <v>Cien años de Soledad. Gabriel García Márquez</v>
          </cell>
          <cell r="F237">
            <v>0</v>
          </cell>
          <cell r="G237">
            <v>0</v>
          </cell>
          <cell r="L237">
            <v>0</v>
          </cell>
        </row>
        <row r="238">
          <cell r="A238" t="str">
            <v>236</v>
          </cell>
          <cell r="B238" t="str">
            <v>Random House</v>
          </cell>
          <cell r="C238" t="str">
            <v>Crónica de una muerte anunciada. Gabriel García Márquez</v>
          </cell>
          <cell r="F238">
            <v>0</v>
          </cell>
          <cell r="G238">
            <v>0</v>
          </cell>
          <cell r="L238">
            <v>0</v>
          </cell>
        </row>
        <row r="239">
          <cell r="A239" t="str">
            <v>237</v>
          </cell>
          <cell r="B239" t="str">
            <v>Random House</v>
          </cell>
          <cell r="C239" t="str">
            <v>Relato de un náufrago. Gabriel García Márquez</v>
          </cell>
          <cell r="F239">
            <v>0</v>
          </cell>
          <cell r="G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K257">
            <v>25536</v>
          </cell>
          <cell r="L257">
            <v>25500</v>
          </cell>
        </row>
        <row r="258">
          <cell r="A258" t="str">
            <v>255</v>
          </cell>
          <cell r="B258" t="str">
            <v>Vicens Vives</v>
          </cell>
          <cell r="C258" t="str">
            <v>Canción de navidad. Charles Dickens</v>
          </cell>
          <cell r="F258">
            <v>0</v>
          </cell>
          <cell r="G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K271">
            <v>163031.25</v>
          </cell>
          <cell r="L271">
            <v>163000</v>
          </cell>
        </row>
        <row r="272">
          <cell r="A272" t="str">
            <v>0</v>
          </cell>
          <cell r="F272">
            <v>0</v>
          </cell>
          <cell r="G272">
            <v>0</v>
          </cell>
          <cell r="L272">
            <v>0</v>
          </cell>
        </row>
        <row r="273">
          <cell r="A273" t="str">
            <v>268</v>
          </cell>
          <cell r="B273" t="str">
            <v>Ediciones B</v>
          </cell>
          <cell r="C273" t="str">
            <v>Juan Salvador Gaviota. Richard Bach</v>
          </cell>
          <cell r="D273">
            <v>19000</v>
          </cell>
          <cell r="E273">
            <v>0.15</v>
          </cell>
          <cell r="F273">
            <v>2850</v>
          </cell>
          <cell r="G273">
            <v>16150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K274">
            <v>339281.25</v>
          </cell>
          <cell r="L274">
            <v>339300</v>
          </cell>
        </row>
        <row r="275">
          <cell r="A275" t="str">
            <v>341</v>
          </cell>
          <cell r="C275" t="str">
            <v>Cartuchera</v>
          </cell>
          <cell r="L275">
            <v>0</v>
          </cell>
        </row>
        <row r="276">
          <cell r="A276" t="str">
            <v>271</v>
          </cell>
          <cell r="C276" t="str">
            <v>Crema Detal Mediana</v>
          </cell>
          <cell r="L276">
            <v>0</v>
          </cell>
        </row>
        <row r="277">
          <cell r="A277" t="str">
            <v>272</v>
          </cell>
          <cell r="C277" t="str">
            <v>Muda de ropa marcada dentro de una bolsa de tela, marcada</v>
          </cell>
          <cell r="L277">
            <v>0</v>
          </cell>
        </row>
        <row r="278">
          <cell r="A278" t="str">
            <v>273</v>
          </cell>
          <cell r="C278" t="str">
            <v>Maleta con espacio para la carpeta oficio, sin ruedas.</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L280">
            <v>0</v>
          </cell>
        </row>
        <row r="281">
          <cell r="A281" t="str">
            <v>276</v>
          </cell>
          <cell r="B281" t="str">
            <v>INGLÉS</v>
          </cell>
          <cell r="C281" t="str">
            <v>El material lo proveerá la Asociación de Padres de Alumnos.</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L285">
            <v>0</v>
          </cell>
        </row>
        <row r="286">
          <cell r="A286" t="str">
            <v>281</v>
          </cell>
          <cell r="B286" t="str">
            <v>ESPAÑOL</v>
          </cell>
          <cell r="C286" t="str">
            <v>Senderos Grado 1: 1.2. Alma Flor Ada- Ed. Houghton Mifflin (Books &amp; Books).</v>
          </cell>
          <cell r="D286">
            <v>28000</v>
          </cell>
          <cell r="F286">
            <v>0</v>
          </cell>
          <cell r="G286">
            <v>28000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L290">
            <v>0</v>
          </cell>
        </row>
        <row r="291">
          <cell r="A291" t="str">
            <v>286</v>
          </cell>
          <cell r="B291" t="str">
            <v>INGLÉS</v>
          </cell>
          <cell r="C291" t="str">
            <v>Moving Into English Pupil´s Edition Gr. 1º Ed. Harcourt (Books &amp; Books).</v>
          </cell>
          <cell r="D291">
            <v>33000</v>
          </cell>
          <cell r="F291">
            <v>0</v>
          </cell>
          <cell r="G291">
            <v>33000</v>
          </cell>
          <cell r="L291">
            <v>0</v>
          </cell>
        </row>
        <row r="292">
          <cell r="A292" t="str">
            <v>287</v>
          </cell>
          <cell r="B292" t="str">
            <v>SCIENCE</v>
          </cell>
          <cell r="C292" t="str">
            <v>Science 1B. William Badders… Ed. Houghton Mifflin  H. (Books &amp; Books).</v>
          </cell>
          <cell r="D292">
            <v>35000</v>
          </cell>
          <cell r="F292">
            <v>0</v>
          </cell>
          <cell r="G292">
            <v>35000</v>
          </cell>
          <cell r="L292">
            <v>0</v>
          </cell>
        </row>
        <row r="293">
          <cell r="A293" t="str">
            <v>288</v>
          </cell>
          <cell r="B293" t="str">
            <v>ESPAÑOL</v>
          </cell>
          <cell r="C293" t="str">
            <v>Senderos 1.3 - 1.4 Alba Flor Ada. 2 libros. Ed. Houghton Mifflin (Books &amp; Books).</v>
          </cell>
          <cell r="D293">
            <v>56000</v>
          </cell>
          <cell r="F293">
            <v>0</v>
          </cell>
          <cell r="G293">
            <v>56000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L297">
            <v>0</v>
          </cell>
        </row>
        <row r="298">
          <cell r="A298" t="str">
            <v>293</v>
          </cell>
          <cell r="B298" t="str">
            <v>INGLÉS</v>
          </cell>
          <cell r="C298" t="str">
            <v>Moving Into English Pupil´s Edition Gr. 2º Harcourt (Books &amp; Books).</v>
          </cell>
          <cell r="D298">
            <v>33000</v>
          </cell>
          <cell r="F298">
            <v>0</v>
          </cell>
          <cell r="G298">
            <v>33000</v>
          </cell>
          <cell r="L298">
            <v>0</v>
          </cell>
        </row>
        <row r="299">
          <cell r="A299" t="str">
            <v>294</v>
          </cell>
          <cell r="B299" t="str">
            <v>SCIENCE</v>
          </cell>
          <cell r="C299" t="str">
            <v>Science 2B. William Badders… Ed. Houghton Mifflin  H. (Books &amp; Books).</v>
          </cell>
          <cell r="D299">
            <v>35000</v>
          </cell>
          <cell r="F299">
            <v>0</v>
          </cell>
          <cell r="G299">
            <v>35000</v>
          </cell>
          <cell r="L299">
            <v>0</v>
          </cell>
        </row>
        <row r="300">
          <cell r="A300" t="str">
            <v>295</v>
          </cell>
          <cell r="B300" t="str">
            <v>ESPAÑOL</v>
          </cell>
          <cell r="C300" t="str">
            <v>Senderos 2.1  Alba Flor Ada.. Ed. Houghton Mifflin. (Books &amp; Books).</v>
          </cell>
          <cell r="D300">
            <v>45000</v>
          </cell>
          <cell r="F300">
            <v>0</v>
          </cell>
          <cell r="G300">
            <v>45000</v>
          </cell>
          <cell r="L300">
            <v>0</v>
          </cell>
        </row>
        <row r="301">
          <cell r="A301" t="str">
            <v>296</v>
          </cell>
          <cell r="B301" t="str">
            <v>ÉTICA (FILOSOFIA)</v>
          </cell>
          <cell r="C301" t="str">
            <v>Pío y Mechas. Mathew Lipman. Diego A. Pineda en Colombia.  Ed. Beta.</v>
          </cell>
          <cell r="D301">
            <v>11000</v>
          </cell>
          <cell r="F301">
            <v>0</v>
          </cell>
          <cell r="G301">
            <v>11000</v>
          </cell>
          <cell r="L301">
            <v>0</v>
          </cell>
        </row>
        <row r="302">
          <cell r="A302" t="str">
            <v>297</v>
          </cell>
          <cell r="B302" t="str">
            <v>INGLÉS</v>
          </cell>
          <cell r="C302" t="str">
            <v>Moving Into English Pupil´s Edition Grado 3ºEd. Harcourt ( Books &amp; Books).</v>
          </cell>
          <cell r="D302">
            <v>33000</v>
          </cell>
          <cell r="F302">
            <v>0</v>
          </cell>
          <cell r="G302">
            <v>33000</v>
          </cell>
          <cell r="L302">
            <v>0</v>
          </cell>
        </row>
        <row r="303">
          <cell r="A303" t="str">
            <v>298</v>
          </cell>
          <cell r="B303" t="str">
            <v>SCIENCE</v>
          </cell>
          <cell r="C303" t="str">
            <v>Science 3B. William Badders… Ed. Houghton Mifflin Harcourt. (Books &amp; Books).</v>
          </cell>
          <cell r="D303">
            <v>35000</v>
          </cell>
          <cell r="F303">
            <v>0</v>
          </cell>
          <cell r="G303">
            <v>35000</v>
          </cell>
          <cell r="L303">
            <v>0</v>
          </cell>
        </row>
        <row r="304">
          <cell r="A304" t="str">
            <v>299</v>
          </cell>
          <cell r="B304" t="str">
            <v>ESPAÑOL</v>
          </cell>
          <cell r="C304" t="str">
            <v>Senderos 3.1  Alba Flor Ada.. Ed. Houghton Mifflin.(Books &amp; Books).</v>
          </cell>
          <cell r="D304">
            <v>45000</v>
          </cell>
          <cell r="F304">
            <v>0</v>
          </cell>
          <cell r="G304">
            <v>45000</v>
          </cell>
          <cell r="L304">
            <v>0</v>
          </cell>
        </row>
        <row r="305">
          <cell r="A305" t="str">
            <v>300</v>
          </cell>
          <cell r="B305" t="str">
            <v>ÉTICA (FILOSOFIA)</v>
          </cell>
          <cell r="C305" t="str">
            <v>Pixie. Mathew Lipman. Diego A. Pineda en Colombia. Ed. Beta.</v>
          </cell>
          <cell r="D305">
            <v>11000</v>
          </cell>
          <cell r="F305">
            <v>0</v>
          </cell>
          <cell r="G305">
            <v>11000</v>
          </cell>
          <cell r="L305">
            <v>0</v>
          </cell>
        </row>
        <row r="306">
          <cell r="A306" t="str">
            <v>301</v>
          </cell>
          <cell r="B306" t="str">
            <v>INGLÉS</v>
          </cell>
          <cell r="C306" t="str">
            <v>Moving Into English Pupil´s Edition Gr. 4º Ed.Harcourt (Books &amp; Books)</v>
          </cell>
          <cell r="D306">
            <v>33000</v>
          </cell>
          <cell r="F306">
            <v>0</v>
          </cell>
          <cell r="G306">
            <v>33000</v>
          </cell>
          <cell r="L306">
            <v>0</v>
          </cell>
        </row>
        <row r="307">
          <cell r="A307" t="str">
            <v>302</v>
          </cell>
          <cell r="B307" t="str">
            <v>SCIENCE</v>
          </cell>
          <cell r="C307" t="str">
            <v>Science 4. William Badders… Ed. Houghton Mifflin  H. (Books &amp; Books).</v>
          </cell>
          <cell r="D307">
            <v>35000</v>
          </cell>
          <cell r="F307">
            <v>0</v>
          </cell>
          <cell r="G307">
            <v>35000</v>
          </cell>
          <cell r="L307">
            <v>0</v>
          </cell>
        </row>
        <row r="308">
          <cell r="A308" t="str">
            <v>303</v>
          </cell>
          <cell r="B308" t="str">
            <v>ESPAÑOL</v>
          </cell>
          <cell r="C308" t="str">
            <v>Senderos 4  Alba Flor Ada.. Ed. Houghton Mifflin (Books &amp; Books).</v>
          </cell>
          <cell r="D308">
            <v>56000</v>
          </cell>
          <cell r="F308">
            <v>0</v>
          </cell>
          <cell r="G308">
            <v>56000</v>
          </cell>
          <cell r="L308">
            <v>0</v>
          </cell>
        </row>
        <row r="309">
          <cell r="A309" t="str">
            <v>304</v>
          </cell>
          <cell r="B309" t="str">
            <v>ÉTICA (FILOSOFIA)</v>
          </cell>
          <cell r="C309" t="str">
            <v>El descubrimiento de Harry. Mattew Lipman.  Ed. Beta.</v>
          </cell>
          <cell r="D309">
            <v>11000</v>
          </cell>
          <cell r="F309">
            <v>0</v>
          </cell>
          <cell r="G309">
            <v>11000</v>
          </cell>
          <cell r="L309">
            <v>0</v>
          </cell>
        </row>
        <row r="310">
          <cell r="A310" t="str">
            <v>305</v>
          </cell>
          <cell r="B310" t="str">
            <v>INGLÉS</v>
          </cell>
          <cell r="C310" t="str">
            <v>Moving Into English Pupil´s Edition Gr. 5º Ed. Harcourt (Books &amp; Books)</v>
          </cell>
          <cell r="D310">
            <v>32000</v>
          </cell>
          <cell r="F310">
            <v>0</v>
          </cell>
          <cell r="G310">
            <v>32000</v>
          </cell>
          <cell r="L310">
            <v>0</v>
          </cell>
        </row>
        <row r="311">
          <cell r="A311" t="str">
            <v>306</v>
          </cell>
          <cell r="B311" t="str">
            <v>SCIENCE</v>
          </cell>
          <cell r="C311" t="str">
            <v>Science 5. William Badders… Ed. Houghton Mifflin  H. (Books &amp; Books).</v>
          </cell>
          <cell r="D311">
            <v>33000</v>
          </cell>
          <cell r="F311">
            <v>0</v>
          </cell>
          <cell r="G311">
            <v>33000</v>
          </cell>
          <cell r="L311">
            <v>0</v>
          </cell>
        </row>
        <row r="312">
          <cell r="A312" t="str">
            <v>307</v>
          </cell>
          <cell r="B312" t="str">
            <v>ESPAÑOL</v>
          </cell>
          <cell r="C312" t="str">
            <v>Senderos 5.  Alba Flor Ada.. Ed. Houghton Mifflin (Books &amp; Books)</v>
          </cell>
          <cell r="D312">
            <v>54000</v>
          </cell>
          <cell r="F312">
            <v>0</v>
          </cell>
          <cell r="G312">
            <v>54000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L315">
            <v>0</v>
          </cell>
        </row>
        <row r="316">
          <cell r="A316" t="str">
            <v>311</v>
          </cell>
          <cell r="C316" t="str">
            <v>Bata blanca para laboratorio</v>
          </cell>
          <cell r="F316">
            <v>0</v>
          </cell>
          <cell r="G316">
            <v>0</v>
          </cell>
          <cell r="H316">
            <v>0</v>
          </cell>
          <cell r="I316">
            <v>0</v>
          </cell>
          <cell r="J316">
            <v>0</v>
          </cell>
          <cell r="K316">
            <v>0</v>
          </cell>
          <cell r="L316">
            <v>0</v>
          </cell>
        </row>
        <row r="317">
          <cell r="A317" t="str">
            <v>312</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L325">
            <v>0</v>
          </cell>
        </row>
        <row r="326">
          <cell r="A326" t="str">
            <v>321</v>
          </cell>
          <cell r="B326" t="str">
            <v>INGLÉS</v>
          </cell>
          <cell r="C326" t="str">
            <v>Keystone Nivel C. Coursebook. Anna Uhl Chamot… Ed. Longman.</v>
          </cell>
          <cell r="D326">
            <v>56000</v>
          </cell>
          <cell r="F326">
            <v>0</v>
          </cell>
          <cell r="G326">
            <v>56000</v>
          </cell>
          <cell r="L326">
            <v>0</v>
          </cell>
        </row>
        <row r="327">
          <cell r="A327" t="str">
            <v>322</v>
          </cell>
          <cell r="B327" t="str">
            <v>INGLÉS</v>
          </cell>
          <cell r="C327" t="str">
            <v>Keystone Nivel D. Coursebook. Anna Uhl Chamot… Ed. Longman.</v>
          </cell>
          <cell r="D327">
            <v>56000</v>
          </cell>
          <cell r="F327">
            <v>0</v>
          </cell>
          <cell r="G327">
            <v>56000</v>
          </cell>
          <cell r="L327">
            <v>0</v>
          </cell>
        </row>
        <row r="328">
          <cell r="A328" t="str">
            <v>323</v>
          </cell>
          <cell r="B328" t="str">
            <v>Planetalector</v>
          </cell>
          <cell r="C328" t="str">
            <v>El olvido que seremos. Héctor Abad Faciolince</v>
          </cell>
          <cell r="D328">
            <v>27000</v>
          </cell>
          <cell r="E328">
            <v>0.1</v>
          </cell>
          <cell r="F328">
            <v>2700</v>
          </cell>
          <cell r="G328">
            <v>24300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K329">
            <v>26000</v>
          </cell>
          <cell r="L329">
            <v>26000</v>
          </cell>
        </row>
        <row r="330">
          <cell r="A330" t="str">
            <v>325</v>
          </cell>
          <cell r="B330" t="str">
            <v>Planetalector</v>
          </cell>
          <cell r="C330" t="str">
            <v>Cuentos. Edgar Allan Poe</v>
          </cell>
          <cell r="D330">
            <v>25000</v>
          </cell>
          <cell r="E330">
            <v>0.1</v>
          </cell>
          <cell r="F330">
            <v>2500</v>
          </cell>
          <cell r="G330">
            <v>22500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C337" t="str">
            <v>Guantes de Nitrilo y Tapabocas</v>
          </cell>
          <cell r="F337">
            <v>0</v>
          </cell>
          <cell r="G337">
            <v>0</v>
          </cell>
          <cell r="H337">
            <v>0</v>
          </cell>
          <cell r="I337">
            <v>0</v>
          </cell>
          <cell r="J337">
            <v>0</v>
          </cell>
          <cell r="K337">
            <v>0</v>
          </cell>
          <cell r="L337">
            <v>0</v>
          </cell>
        </row>
        <row r="338">
          <cell r="A338" t="str">
            <v>333</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K341">
            <v>118560</v>
          </cell>
          <cell r="L341">
            <v>118600</v>
          </cell>
        </row>
        <row r="342">
          <cell r="A342" t="str">
            <v>337</v>
          </cell>
          <cell r="B342" t="str">
            <v>Educar</v>
          </cell>
          <cell r="C342" t="str">
            <v>Yerma. Federico García Lorca.</v>
          </cell>
          <cell r="D342">
            <v>23000</v>
          </cell>
          <cell r="E342">
            <v>0.2</v>
          </cell>
          <cell r="F342">
            <v>4600</v>
          </cell>
          <cell r="G342">
            <v>18400</v>
          </cell>
          <cell r="K342">
            <v>20976</v>
          </cell>
          <cell r="L342">
            <v>21000</v>
          </cell>
        </row>
        <row r="343">
          <cell r="A343" t="str">
            <v>338</v>
          </cell>
          <cell r="B343" t="str">
            <v>Educar</v>
          </cell>
          <cell r="C343" t="str">
            <v>Marianela. Benito Pérez Galdós.</v>
          </cell>
          <cell r="D343">
            <v>31000</v>
          </cell>
          <cell r="E343">
            <v>0.2</v>
          </cell>
          <cell r="F343">
            <v>6200</v>
          </cell>
          <cell r="G343">
            <v>24800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K345">
            <v>29900</v>
          </cell>
          <cell r="L345">
            <v>29900</v>
          </cell>
        </row>
        <row r="346">
          <cell r="A346" t="str">
            <v>343</v>
          </cell>
          <cell r="B346" t="str">
            <v>Panamericana</v>
          </cell>
          <cell r="C346" t="str">
            <v>Edipo Rey. Sófocles.</v>
          </cell>
          <cell r="D346">
            <v>25000</v>
          </cell>
          <cell r="E346">
            <v>0.1</v>
          </cell>
          <cell r="F346">
            <v>2500</v>
          </cell>
          <cell r="G346">
            <v>22500</v>
          </cell>
          <cell r="K346">
            <v>25000</v>
          </cell>
          <cell r="L346">
            <v>25000</v>
          </cell>
        </row>
        <row r="347">
          <cell r="A347" t="str">
            <v>342</v>
          </cell>
          <cell r="B347" t="str">
            <v>Educar</v>
          </cell>
          <cell r="C347" t="str">
            <v>Carta al padre. Franz Kafka</v>
          </cell>
          <cell r="D347">
            <v>23000</v>
          </cell>
          <cell r="E347">
            <v>0.2</v>
          </cell>
          <cell r="F347">
            <v>4600</v>
          </cell>
          <cell r="G347">
            <v>18400</v>
          </cell>
          <cell r="K347">
            <v>20976</v>
          </cell>
          <cell r="L347">
            <v>21000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2:G40"/>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2" spans="1:7" ht="21" x14ac:dyDescent="0.35">
      <c r="A2" s="95" t="s">
        <v>84</v>
      </c>
      <c r="B2" s="95"/>
      <c r="C2" s="95"/>
      <c r="D2" s="95"/>
      <c r="E2" s="95"/>
      <c r="F2" s="95"/>
      <c r="G2" s="95"/>
    </row>
    <row r="3" spans="1:7" ht="9" customHeight="1" x14ac:dyDescent="0.25">
      <c r="A3" s="1"/>
      <c r="B3" s="1"/>
      <c r="C3" s="1"/>
      <c r="D3" s="64"/>
      <c r="F3" s="1"/>
    </row>
    <row r="4" spans="1:7" ht="23.25" x14ac:dyDescent="0.25">
      <c r="A4" s="1"/>
      <c r="B4" s="1"/>
      <c r="C4" s="1"/>
      <c r="D4" s="70" t="s">
        <v>1</v>
      </c>
      <c r="E4" s="43"/>
      <c r="F4" s="1"/>
    </row>
    <row r="5" spans="1:7" ht="18.75" customHeight="1" x14ac:dyDescent="0.25">
      <c r="B5" s="42"/>
      <c r="C5" s="42"/>
      <c r="D5" s="65"/>
      <c r="E5" s="42"/>
      <c r="F5" s="42"/>
    </row>
    <row r="6" spans="1:7" ht="18.75" customHeight="1" x14ac:dyDescent="0.35">
      <c r="D6" s="71" t="s">
        <v>68</v>
      </c>
      <c r="E6" s="57"/>
    </row>
    <row r="7" spans="1:7" x14ac:dyDescent="0.25">
      <c r="D7" s="40"/>
      <c r="E7" s="40"/>
    </row>
    <row r="8" spans="1:7" ht="21" x14ac:dyDescent="0.25">
      <c r="D8" s="80" t="s">
        <v>137</v>
      </c>
      <c r="E8" s="81"/>
    </row>
    <row r="9" spans="1:7" ht="21" x14ac:dyDescent="0.25">
      <c r="D9" s="96" t="s">
        <v>75</v>
      </c>
      <c r="E9" s="96"/>
    </row>
    <row r="10" spans="1:7" ht="21" x14ac:dyDescent="0.25">
      <c r="D10" s="66"/>
      <c r="E10" s="66"/>
    </row>
    <row r="11" spans="1:7" ht="18.75" x14ac:dyDescent="0.25">
      <c r="D11" s="50"/>
      <c r="E11" s="50"/>
    </row>
    <row r="12" spans="1:7" ht="34.5" x14ac:dyDescent="0.25">
      <c r="A12" s="46"/>
      <c r="B12" s="47"/>
      <c r="C12" s="51"/>
      <c r="D12" s="72" t="s">
        <v>71</v>
      </c>
      <c r="E12" s="72" t="s">
        <v>76</v>
      </c>
      <c r="F12" s="72" t="s">
        <v>72</v>
      </c>
      <c r="G12" s="72" t="s">
        <v>77</v>
      </c>
    </row>
    <row r="13" spans="1:7" ht="21" x14ac:dyDescent="0.25">
      <c r="A13" s="46"/>
      <c r="C13" s="72" t="s">
        <v>74</v>
      </c>
      <c r="D13" s="82"/>
      <c r="E13" s="83"/>
      <c r="F13" s="84"/>
      <c r="G13" s="85"/>
    </row>
    <row r="14" spans="1:7" ht="21" x14ac:dyDescent="0.25">
      <c r="A14" s="46"/>
      <c r="C14" s="72" t="s">
        <v>73</v>
      </c>
      <c r="D14" s="82"/>
      <c r="E14" s="82"/>
      <c r="F14" s="52"/>
      <c r="G14" s="53"/>
    </row>
    <row r="15" spans="1:7" x14ac:dyDescent="0.25">
      <c r="A15" s="46"/>
      <c r="B15" s="48"/>
      <c r="C15" s="48"/>
      <c r="D15" s="47"/>
      <c r="E15" s="47"/>
      <c r="F15" s="47"/>
      <c r="G15" s="49"/>
    </row>
    <row r="16" spans="1:7" ht="18.75" x14ac:dyDescent="0.3">
      <c r="D16" s="41" t="s">
        <v>61</v>
      </c>
      <c r="E16" s="41"/>
    </row>
    <row r="17" spans="4:5" ht="18.75" x14ac:dyDescent="0.3">
      <c r="D17" s="41" t="s">
        <v>62</v>
      </c>
      <c r="E17" s="41"/>
    </row>
    <row r="18" spans="4:5" ht="18.75" x14ac:dyDescent="0.3">
      <c r="D18" s="41" t="s">
        <v>63</v>
      </c>
      <c r="E18" s="41"/>
    </row>
    <row r="19" spans="4:5" ht="18.75" x14ac:dyDescent="0.3">
      <c r="D19" s="41" t="s">
        <v>64</v>
      </c>
      <c r="E19" s="41"/>
    </row>
    <row r="20" spans="4:5" ht="18.75" x14ac:dyDescent="0.3">
      <c r="D20" s="41" t="s">
        <v>145</v>
      </c>
      <c r="E20" s="41"/>
    </row>
    <row r="21" spans="4:5" ht="18.75" x14ac:dyDescent="0.3">
      <c r="D21" s="41" t="s">
        <v>146</v>
      </c>
      <c r="E21" s="41"/>
    </row>
    <row r="22" spans="4:5" ht="18.75" x14ac:dyDescent="0.3">
      <c r="D22" s="41" t="s">
        <v>85</v>
      </c>
      <c r="E22" s="41"/>
    </row>
    <row r="23" spans="4:5" ht="18.75" x14ac:dyDescent="0.3">
      <c r="D23" s="41" t="s">
        <v>87</v>
      </c>
      <c r="E23" s="41"/>
    </row>
    <row r="24" spans="4:5" ht="18.75" x14ac:dyDescent="0.3">
      <c r="D24" s="41" t="s">
        <v>65</v>
      </c>
      <c r="E24" s="41"/>
    </row>
    <row r="25" spans="4:5" ht="18.75" x14ac:dyDescent="0.3">
      <c r="D25" s="41" t="s">
        <v>66</v>
      </c>
      <c r="E25" s="41"/>
    </row>
    <row r="26" spans="4:5" ht="18.75" x14ac:dyDescent="0.3">
      <c r="D26" s="41" t="s">
        <v>135</v>
      </c>
      <c r="E26" s="41"/>
    </row>
    <row r="27" spans="4:5" ht="18.75" x14ac:dyDescent="0.3">
      <c r="D27" s="41" t="s">
        <v>67</v>
      </c>
      <c r="E27" s="41"/>
    </row>
    <row r="28" spans="4:5" ht="18.75" x14ac:dyDescent="0.3">
      <c r="D28" s="41" t="s">
        <v>134</v>
      </c>
      <c r="E28" s="41"/>
    </row>
    <row r="29" spans="4:5" ht="18.75" x14ac:dyDescent="0.3">
      <c r="D29" s="41" t="s">
        <v>144</v>
      </c>
      <c r="E29" s="41"/>
    </row>
    <row r="30" spans="4:5" ht="18.75" x14ac:dyDescent="0.3">
      <c r="D30" s="41" t="s">
        <v>70</v>
      </c>
      <c r="E30" s="41"/>
    </row>
    <row r="31" spans="4:5" ht="18.75" x14ac:dyDescent="0.3">
      <c r="D31" s="41" t="s">
        <v>86</v>
      </c>
      <c r="E31" s="41"/>
    </row>
    <row r="32" spans="4:5" ht="19.5" thickBot="1" x14ac:dyDescent="0.35">
      <c r="D32" s="41"/>
      <c r="E32" s="41"/>
    </row>
    <row r="33" spans="2:5" ht="24.75" thickTop="1" thickBot="1" x14ac:dyDescent="0.3">
      <c r="B33" s="45"/>
      <c r="D33" s="67" t="s">
        <v>69</v>
      </c>
      <c r="E33" s="54"/>
    </row>
    <row r="34" spans="2:5" ht="15.75" thickTop="1" x14ac:dyDescent="0.25"/>
    <row r="35" spans="2:5" ht="18.75" x14ac:dyDescent="0.3">
      <c r="D35" s="86" t="s">
        <v>121</v>
      </c>
    </row>
    <row r="36" spans="2:5" ht="18.75" x14ac:dyDescent="0.3">
      <c r="D36" s="86" t="s">
        <v>122</v>
      </c>
    </row>
    <row r="38" spans="2:5" ht="18.75" x14ac:dyDescent="0.3">
      <c r="D38" s="41" t="s">
        <v>118</v>
      </c>
    </row>
    <row r="39" spans="2:5" ht="18.75" x14ac:dyDescent="0.3">
      <c r="D39" s="41" t="s">
        <v>119</v>
      </c>
    </row>
    <row r="40" spans="2:5" ht="18.75" x14ac:dyDescent="0.3">
      <c r="D40" s="41" t="s">
        <v>120</v>
      </c>
    </row>
  </sheetData>
  <sheetProtection algorithmName="SHA-512" hashValue="lgG+5m7WesN1nvLSFcu8etgGxnq/wSyBtWi2xYIZug8L5EoQjzbmRA2EDnwM9VwGZVBqn4NrGxhigc4nyh1fhA==" saltValue="ohi+cFhQhXZwlYKa5ER9Qg==" spinCount="100000" sheet="1" objects="1" scenarios="1"/>
  <protectedRanges>
    <protectedRange sqref="D13:G14" name="Rango2"/>
  </protectedRanges>
  <mergeCells count="2">
    <mergeCell ref="A2:G2"/>
    <mergeCell ref="D9:E9"/>
  </mergeCells>
  <hyperlinks>
    <hyperlink ref="D33" location="'GRADO 1°'!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77"/>
  <sheetViews>
    <sheetView zoomScaleNormal="100" workbookViewId="0"/>
  </sheetViews>
  <sheetFormatPr baseColWidth="10" defaultColWidth="10.85546875" defaultRowHeight="15" x14ac:dyDescent="0.25"/>
  <cols>
    <col min="1" max="1" width="5.7109375" style="1" customWidth="1"/>
    <col min="2" max="2" width="13" style="1" hidden="1" customWidth="1"/>
    <col min="3" max="3" width="14.28515625" style="1" customWidth="1"/>
    <col min="4" max="4" width="75.85546875" style="1" customWidth="1"/>
    <col min="5" max="5" width="15.5703125" style="1" customWidth="1"/>
    <col min="6" max="6" width="12" style="58" bestFit="1" customWidth="1"/>
    <col min="7" max="7" width="12.42578125" style="58" bestFit="1" customWidth="1"/>
    <col min="8" max="15" width="10.85546875" style="1" hidden="1" customWidth="1"/>
    <col min="16" max="16384" width="10.85546875" style="1"/>
  </cols>
  <sheetData>
    <row r="1" spans="1:15" x14ac:dyDescent="0.25">
      <c r="A1" s="68"/>
    </row>
    <row r="2" spans="1:15" ht="23.25" x14ac:dyDescent="0.25">
      <c r="A2" s="73"/>
      <c r="B2" s="73"/>
      <c r="C2" s="73"/>
      <c r="D2" s="74" t="s">
        <v>0</v>
      </c>
      <c r="E2" s="73"/>
    </row>
    <row r="3" spans="1:15" ht="7.5" customHeight="1" x14ac:dyDescent="0.25">
      <c r="A3" s="73"/>
      <c r="B3" s="73"/>
      <c r="C3" s="73"/>
      <c r="D3" s="74"/>
      <c r="E3" s="73"/>
    </row>
    <row r="4" spans="1:15" ht="21" x14ac:dyDescent="0.25">
      <c r="A4" s="73"/>
      <c r="B4" s="73"/>
      <c r="C4" s="73"/>
      <c r="D4" s="75" t="s">
        <v>136</v>
      </c>
      <c r="E4" s="73"/>
    </row>
    <row r="5" spans="1:15" ht="6.75" customHeight="1" x14ac:dyDescent="0.25">
      <c r="A5" s="73"/>
      <c r="B5" s="73"/>
      <c r="C5" s="73"/>
      <c r="D5" s="73"/>
      <c r="E5" s="73"/>
    </row>
    <row r="6" spans="1:15" ht="18.75" x14ac:dyDescent="0.25">
      <c r="A6" s="97" t="s">
        <v>1</v>
      </c>
      <c r="B6" s="97"/>
      <c r="C6" s="97"/>
      <c r="D6" s="97"/>
      <c r="E6" s="97"/>
    </row>
    <row r="7" spans="1:15" ht="6" customHeight="1" x14ac:dyDescent="0.25">
      <c r="A7" s="2"/>
      <c r="B7" s="2"/>
      <c r="C7" s="2"/>
      <c r="D7" s="2"/>
      <c r="E7" s="2"/>
    </row>
    <row r="8" spans="1:15" x14ac:dyDescent="0.25">
      <c r="A8" s="98" t="s">
        <v>2</v>
      </c>
      <c r="B8" s="98"/>
      <c r="C8" s="98"/>
      <c r="D8" s="98"/>
      <c r="E8" s="98"/>
    </row>
    <row r="9" spans="1:15" ht="8.25" customHeight="1" x14ac:dyDescent="0.25">
      <c r="A9" s="2"/>
      <c r="B9" s="2"/>
      <c r="C9" s="2"/>
      <c r="D9" s="2"/>
      <c r="E9" s="2"/>
    </row>
    <row r="10" spans="1:15" x14ac:dyDescent="0.25">
      <c r="A10" s="76" t="s">
        <v>3</v>
      </c>
      <c r="B10" s="77" t="s">
        <v>4</v>
      </c>
      <c r="C10" s="77" t="s">
        <v>5</v>
      </c>
      <c r="D10" s="77" t="s">
        <v>6</v>
      </c>
      <c r="E10" s="77" t="s">
        <v>7</v>
      </c>
      <c r="F10" s="77" t="s">
        <v>81</v>
      </c>
      <c r="G10" s="77" t="s">
        <v>82</v>
      </c>
    </row>
    <row r="11" spans="1:15" ht="15" customHeight="1" x14ac:dyDescent="0.25">
      <c r="A11" s="78">
        <v>1</v>
      </c>
      <c r="B11" s="4" t="s">
        <v>8</v>
      </c>
      <c r="C11" s="99" t="s">
        <v>9</v>
      </c>
      <c r="D11" s="5" t="s">
        <v>88</v>
      </c>
      <c r="E11" s="6" t="s">
        <v>111</v>
      </c>
      <c r="F11" s="92">
        <v>24000</v>
      </c>
      <c r="G11" s="92">
        <f>+F11*A11</f>
        <v>24000</v>
      </c>
      <c r="H11" s="1">
        <f>INSTRUCTIVO!$D$13</f>
        <v>0</v>
      </c>
      <c r="I11" s="1">
        <f>INSTRUCTIVO!$E$13</f>
        <v>0</v>
      </c>
      <c r="J11" s="1">
        <f>INSTRUCTIVO!$F$13</f>
        <v>0</v>
      </c>
      <c r="K11" s="1">
        <f>INSTRUCTIVO!$G$13</f>
        <v>0</v>
      </c>
      <c r="L11" s="1">
        <f>INSTRUCTIVO!$D$14</f>
        <v>0</v>
      </c>
      <c r="M11" s="1">
        <f>INSTRUCTIVO!$E$14</f>
        <v>0</v>
      </c>
      <c r="N11" s="1" t="str">
        <f>$A$6</f>
        <v>GRADO PRIMERO</v>
      </c>
      <c r="O11" s="1">
        <f>$A$1</f>
        <v>0</v>
      </c>
    </row>
    <row r="12" spans="1:15" ht="20.25" customHeight="1" x14ac:dyDescent="0.25">
      <c r="A12" s="78">
        <v>1</v>
      </c>
      <c r="B12" s="4" t="s">
        <v>10</v>
      </c>
      <c r="C12" s="100"/>
      <c r="D12" s="7" t="s">
        <v>89</v>
      </c>
      <c r="E12" s="6" t="s">
        <v>112</v>
      </c>
      <c r="F12" s="92">
        <v>37800</v>
      </c>
      <c r="G12" s="92">
        <f t="shared" ref="G12:G43" si="0">+F12*A12</f>
        <v>37800</v>
      </c>
      <c r="H12" s="1">
        <f>INSTRUCTIVO!$D$13</f>
        <v>0</v>
      </c>
      <c r="I12" s="1">
        <f>INSTRUCTIVO!$E$13</f>
        <v>0</v>
      </c>
      <c r="J12" s="1">
        <f>INSTRUCTIVO!$F$13</f>
        <v>0</v>
      </c>
      <c r="K12" s="1">
        <f>INSTRUCTIVO!$G$13</f>
        <v>0</v>
      </c>
      <c r="L12" s="1">
        <f>INSTRUCTIVO!$D$14</f>
        <v>0</v>
      </c>
      <c r="M12" s="1">
        <f>INSTRUCTIVO!$E$14</f>
        <v>0</v>
      </c>
      <c r="N12" s="1" t="str">
        <f t="shared" ref="N12:N43" si="1">$A$6</f>
        <v>GRADO PRIMERO</v>
      </c>
      <c r="O12" s="1">
        <f t="shared" ref="O12:O43" si="2">$A$1</f>
        <v>0</v>
      </c>
    </row>
    <row r="13" spans="1:15" ht="27.75" customHeight="1" x14ac:dyDescent="0.25">
      <c r="A13" s="78">
        <v>1</v>
      </c>
      <c r="B13" s="4" t="s">
        <v>11</v>
      </c>
      <c r="C13" s="100"/>
      <c r="D13" s="9" t="s">
        <v>90</v>
      </c>
      <c r="E13" s="6" t="s">
        <v>112</v>
      </c>
      <c r="F13" s="92">
        <v>35100</v>
      </c>
      <c r="G13" s="92">
        <f t="shared" si="0"/>
        <v>35100</v>
      </c>
      <c r="H13" s="1">
        <f>INSTRUCTIVO!$D$13</f>
        <v>0</v>
      </c>
      <c r="I13" s="1">
        <f>INSTRUCTIVO!$E$13</f>
        <v>0</v>
      </c>
      <c r="J13" s="1">
        <f>INSTRUCTIVO!$F$13</f>
        <v>0</v>
      </c>
      <c r="K13" s="1">
        <f>INSTRUCTIVO!$G$13</f>
        <v>0</v>
      </c>
      <c r="L13" s="1">
        <f>INSTRUCTIVO!$D$14</f>
        <v>0</v>
      </c>
      <c r="M13" s="1">
        <f>INSTRUCTIVO!$E$14</f>
        <v>0</v>
      </c>
      <c r="N13" s="1" t="str">
        <f t="shared" si="1"/>
        <v>GRADO PRIMERO</v>
      </c>
      <c r="O13" s="1">
        <f t="shared" si="2"/>
        <v>0</v>
      </c>
    </row>
    <row r="14" spans="1:15" ht="20.25" customHeight="1" x14ac:dyDescent="0.25">
      <c r="A14" s="78">
        <v>1</v>
      </c>
      <c r="B14" s="4" t="s">
        <v>12</v>
      </c>
      <c r="C14" s="100"/>
      <c r="D14" s="7" t="s">
        <v>91</v>
      </c>
      <c r="E14" s="6" t="s">
        <v>113</v>
      </c>
      <c r="F14" s="92">
        <v>22800</v>
      </c>
      <c r="G14" s="92">
        <f t="shared" si="0"/>
        <v>22800</v>
      </c>
      <c r="H14" s="1">
        <f>INSTRUCTIVO!$D$13</f>
        <v>0</v>
      </c>
      <c r="I14" s="1">
        <f>INSTRUCTIVO!$E$13</f>
        <v>0</v>
      </c>
      <c r="J14" s="1">
        <f>INSTRUCTIVO!$F$13</f>
        <v>0</v>
      </c>
      <c r="K14" s="1">
        <f>INSTRUCTIVO!$G$13</f>
        <v>0</v>
      </c>
      <c r="L14" s="1">
        <f>INSTRUCTIVO!$D$14</f>
        <v>0</v>
      </c>
      <c r="M14" s="1">
        <f>INSTRUCTIVO!$E$14</f>
        <v>0</v>
      </c>
      <c r="N14" s="1" t="str">
        <f t="shared" si="1"/>
        <v>GRADO PRIMERO</v>
      </c>
      <c r="O14" s="1">
        <f t="shared" si="2"/>
        <v>0</v>
      </c>
    </row>
    <row r="15" spans="1:15" ht="45" x14ac:dyDescent="0.25">
      <c r="A15" s="78">
        <v>1</v>
      </c>
      <c r="B15" s="8" t="s">
        <v>13</v>
      </c>
      <c r="C15" s="59" t="s">
        <v>14</v>
      </c>
      <c r="D15" s="9" t="s">
        <v>123</v>
      </c>
      <c r="E15" s="6" t="s">
        <v>114</v>
      </c>
      <c r="F15" s="92">
        <v>81900</v>
      </c>
      <c r="G15" s="92">
        <f t="shared" si="0"/>
        <v>81900</v>
      </c>
      <c r="H15" s="1">
        <f>INSTRUCTIVO!$D$13</f>
        <v>0</v>
      </c>
      <c r="I15" s="1">
        <f>INSTRUCTIVO!$E$13</f>
        <v>0</v>
      </c>
      <c r="J15" s="1">
        <f>INSTRUCTIVO!$F$13</f>
        <v>0</v>
      </c>
      <c r="K15" s="1">
        <f>INSTRUCTIVO!$G$13</f>
        <v>0</v>
      </c>
      <c r="L15" s="1">
        <f>INSTRUCTIVO!$D$14</f>
        <v>0</v>
      </c>
      <c r="M15" s="1">
        <f>INSTRUCTIVO!$E$14</f>
        <v>0</v>
      </c>
      <c r="N15" s="1" t="str">
        <f t="shared" si="1"/>
        <v>GRADO PRIMERO</v>
      </c>
      <c r="O15" s="1">
        <f t="shared" si="2"/>
        <v>0</v>
      </c>
    </row>
    <row r="16" spans="1:15" x14ac:dyDescent="0.25">
      <c r="A16" s="78">
        <v>1</v>
      </c>
      <c r="B16" s="8" t="s">
        <v>15</v>
      </c>
      <c r="C16" s="10" t="s">
        <v>16</v>
      </c>
      <c r="D16" s="9" t="s">
        <v>124</v>
      </c>
      <c r="E16" s="6" t="s">
        <v>115</v>
      </c>
      <c r="F16" s="92">
        <v>54200</v>
      </c>
      <c r="G16" s="92">
        <f t="shared" si="0"/>
        <v>54200</v>
      </c>
      <c r="H16" s="1">
        <f>INSTRUCTIVO!$D$13</f>
        <v>0</v>
      </c>
      <c r="I16" s="1">
        <f>INSTRUCTIVO!$E$13</f>
        <v>0</v>
      </c>
      <c r="J16" s="1">
        <f>INSTRUCTIVO!$F$13</f>
        <v>0</v>
      </c>
      <c r="K16" s="1">
        <f>INSTRUCTIVO!$G$13</f>
        <v>0</v>
      </c>
      <c r="L16" s="1">
        <f>INSTRUCTIVO!$D$14</f>
        <v>0</v>
      </c>
      <c r="M16" s="1">
        <f>INSTRUCTIVO!$E$14</f>
        <v>0</v>
      </c>
      <c r="N16" s="1" t="str">
        <f t="shared" si="1"/>
        <v>GRADO PRIMERO</v>
      </c>
      <c r="O16" s="1">
        <f t="shared" si="2"/>
        <v>0</v>
      </c>
    </row>
    <row r="17" spans="1:15" ht="18.75" customHeight="1" x14ac:dyDescent="0.25">
      <c r="A17" s="78">
        <v>1</v>
      </c>
      <c r="B17" s="4" t="s">
        <v>138</v>
      </c>
      <c r="C17" s="10" t="s">
        <v>17</v>
      </c>
      <c r="D17" s="5" t="s">
        <v>125</v>
      </c>
      <c r="E17" s="60" t="s">
        <v>133</v>
      </c>
      <c r="F17" s="92">
        <v>46400</v>
      </c>
      <c r="G17" s="92">
        <f t="shared" si="0"/>
        <v>46400</v>
      </c>
      <c r="H17" s="1">
        <f>INSTRUCTIVO!$D$13</f>
        <v>0</v>
      </c>
      <c r="I17" s="1">
        <f>INSTRUCTIVO!$E$13</f>
        <v>0</v>
      </c>
      <c r="J17" s="1">
        <f>INSTRUCTIVO!$F$13</f>
        <v>0</v>
      </c>
      <c r="K17" s="1">
        <f>INSTRUCTIVO!$G$13</f>
        <v>0</v>
      </c>
      <c r="L17" s="1">
        <f>INSTRUCTIVO!$D$14</f>
        <v>0</v>
      </c>
      <c r="M17" s="1">
        <f>INSTRUCTIVO!$E$14</f>
        <v>0</v>
      </c>
      <c r="N17" s="1" t="str">
        <f t="shared" si="1"/>
        <v>GRADO PRIMERO</v>
      </c>
      <c r="O17" s="1">
        <f t="shared" si="2"/>
        <v>0</v>
      </c>
    </row>
    <row r="18" spans="1:15" ht="18.75" customHeight="1" x14ac:dyDescent="0.25">
      <c r="A18" s="78">
        <v>1</v>
      </c>
      <c r="B18" s="4" t="s">
        <v>18</v>
      </c>
      <c r="C18" s="101" t="s">
        <v>83</v>
      </c>
      <c r="D18" s="7" t="s">
        <v>127</v>
      </c>
      <c r="E18" s="6" t="s">
        <v>116</v>
      </c>
      <c r="F18" s="92">
        <v>10800</v>
      </c>
      <c r="G18" s="92">
        <f t="shared" ref="G18" si="3">+F18*A18</f>
        <v>10800</v>
      </c>
    </row>
    <row r="19" spans="1:15" ht="18.75" customHeight="1" x14ac:dyDescent="0.25">
      <c r="A19" s="78">
        <v>1</v>
      </c>
      <c r="B19" s="4" t="s">
        <v>19</v>
      </c>
      <c r="C19" s="101"/>
      <c r="D19" s="7" t="s">
        <v>92</v>
      </c>
      <c r="E19" s="56" t="s">
        <v>79</v>
      </c>
      <c r="F19" s="92">
        <v>40100</v>
      </c>
      <c r="G19" s="92">
        <f>+F19*A19</f>
        <v>40100</v>
      </c>
    </row>
    <row r="20" spans="1:15" ht="15" customHeight="1" x14ac:dyDescent="0.25">
      <c r="A20" s="78">
        <v>5</v>
      </c>
      <c r="B20" s="8" t="s">
        <v>20</v>
      </c>
      <c r="C20" s="102" t="s">
        <v>79</v>
      </c>
      <c r="D20" s="9" t="s">
        <v>95</v>
      </c>
      <c r="E20" s="6"/>
      <c r="F20" s="92">
        <v>12500</v>
      </c>
      <c r="G20" s="92">
        <f t="shared" si="0"/>
        <v>62500</v>
      </c>
      <c r="H20" s="1">
        <f>INSTRUCTIVO!$D$13</f>
        <v>0</v>
      </c>
      <c r="I20" s="1">
        <f>INSTRUCTIVO!$E$13</f>
        <v>0</v>
      </c>
      <c r="J20" s="1">
        <f>INSTRUCTIVO!$F$13</f>
        <v>0</v>
      </c>
      <c r="K20" s="1">
        <f>INSTRUCTIVO!$G$13</f>
        <v>0</v>
      </c>
      <c r="L20" s="1">
        <f>INSTRUCTIVO!$D$14</f>
        <v>0</v>
      </c>
      <c r="M20" s="1">
        <f>INSTRUCTIVO!$E$14</f>
        <v>0</v>
      </c>
      <c r="N20" s="1" t="str">
        <f t="shared" si="1"/>
        <v>GRADO PRIMERO</v>
      </c>
      <c r="O20" s="1">
        <f t="shared" si="2"/>
        <v>0</v>
      </c>
    </row>
    <row r="21" spans="1:15" x14ac:dyDescent="0.25">
      <c r="A21" s="78">
        <v>2</v>
      </c>
      <c r="B21" s="8" t="s">
        <v>21</v>
      </c>
      <c r="C21" s="103"/>
      <c r="D21" s="9" t="s">
        <v>93</v>
      </c>
      <c r="E21" s="6"/>
      <c r="F21" s="92">
        <v>11300</v>
      </c>
      <c r="G21" s="92">
        <f t="shared" si="0"/>
        <v>22600</v>
      </c>
      <c r="H21" s="1">
        <f>INSTRUCTIVO!$D$13</f>
        <v>0</v>
      </c>
      <c r="I21" s="1">
        <f>INSTRUCTIVO!$E$13</f>
        <v>0</v>
      </c>
      <c r="J21" s="1">
        <f>INSTRUCTIVO!$F$13</f>
        <v>0</v>
      </c>
      <c r="K21" s="1">
        <f>INSTRUCTIVO!$G$13</f>
        <v>0</v>
      </c>
      <c r="L21" s="1">
        <f>INSTRUCTIVO!$D$14</f>
        <v>0</v>
      </c>
      <c r="M21" s="1">
        <f>INSTRUCTIVO!$E$14</f>
        <v>0</v>
      </c>
      <c r="N21" s="1" t="str">
        <f t="shared" si="1"/>
        <v>GRADO PRIMERO</v>
      </c>
      <c r="O21" s="1">
        <f t="shared" si="2"/>
        <v>0</v>
      </c>
    </row>
    <row r="22" spans="1:15" ht="15" customHeight="1" x14ac:dyDescent="0.25">
      <c r="A22" s="78">
        <v>1</v>
      </c>
      <c r="B22" s="8" t="s">
        <v>22</v>
      </c>
      <c r="C22" s="103"/>
      <c r="D22" s="9" t="s">
        <v>94</v>
      </c>
      <c r="E22" s="56" t="s">
        <v>79</v>
      </c>
      <c r="F22" s="92">
        <v>12500</v>
      </c>
      <c r="G22" s="92">
        <f t="shared" si="0"/>
        <v>12500</v>
      </c>
      <c r="H22" s="1">
        <f>INSTRUCTIVO!$D$13</f>
        <v>0</v>
      </c>
      <c r="I22" s="1">
        <f>INSTRUCTIVO!$E$13</f>
        <v>0</v>
      </c>
      <c r="J22" s="1">
        <f>INSTRUCTIVO!$F$13</f>
        <v>0</v>
      </c>
      <c r="K22" s="1">
        <f>INSTRUCTIVO!$G$13</f>
        <v>0</v>
      </c>
      <c r="L22" s="1">
        <f>INSTRUCTIVO!$D$14</f>
        <v>0</v>
      </c>
      <c r="M22" s="1">
        <f>INSTRUCTIVO!$E$14</f>
        <v>0</v>
      </c>
      <c r="N22" s="1" t="str">
        <f t="shared" si="1"/>
        <v>GRADO PRIMERO</v>
      </c>
      <c r="O22" s="1">
        <f t="shared" si="2"/>
        <v>0</v>
      </c>
    </row>
    <row r="23" spans="1:15" ht="30" x14ac:dyDescent="0.25">
      <c r="A23" s="78">
        <v>1</v>
      </c>
      <c r="B23" s="8" t="s">
        <v>23</v>
      </c>
      <c r="C23" s="103"/>
      <c r="D23" s="9" t="s">
        <v>126</v>
      </c>
      <c r="E23" s="56" t="s">
        <v>79</v>
      </c>
      <c r="F23" s="92">
        <v>1300</v>
      </c>
      <c r="G23" s="92">
        <f t="shared" si="0"/>
        <v>1300</v>
      </c>
      <c r="H23" s="1">
        <f>INSTRUCTIVO!$D$13</f>
        <v>0</v>
      </c>
      <c r="I23" s="1">
        <f>INSTRUCTIVO!$E$13</f>
        <v>0</v>
      </c>
      <c r="J23" s="1">
        <f>INSTRUCTIVO!$F$13</f>
        <v>0</v>
      </c>
      <c r="K23" s="1">
        <f>INSTRUCTIVO!$G$13</f>
        <v>0</v>
      </c>
      <c r="L23" s="1">
        <f>INSTRUCTIVO!$D$14</f>
        <v>0</v>
      </c>
      <c r="M23" s="1">
        <f>INSTRUCTIVO!$E$14</f>
        <v>0</v>
      </c>
      <c r="N23" s="1" t="str">
        <f t="shared" si="1"/>
        <v>GRADO PRIMERO</v>
      </c>
      <c r="O23" s="1">
        <f t="shared" si="2"/>
        <v>0</v>
      </c>
    </row>
    <row r="24" spans="1:15" ht="30" customHeight="1" x14ac:dyDescent="0.25">
      <c r="A24" s="78">
        <v>3</v>
      </c>
      <c r="B24" s="4" t="s">
        <v>24</v>
      </c>
      <c r="C24" s="103"/>
      <c r="D24" s="91" t="s">
        <v>96</v>
      </c>
      <c r="E24" s="56" t="s">
        <v>79</v>
      </c>
      <c r="F24" s="92">
        <v>2700</v>
      </c>
      <c r="G24" s="92">
        <f t="shared" si="0"/>
        <v>8100</v>
      </c>
      <c r="H24" s="1">
        <f>INSTRUCTIVO!$D$13</f>
        <v>0</v>
      </c>
      <c r="I24" s="1">
        <f>INSTRUCTIVO!$E$13</f>
        <v>0</v>
      </c>
      <c r="J24" s="1">
        <f>INSTRUCTIVO!$F$13</f>
        <v>0</v>
      </c>
      <c r="K24" s="1">
        <f>INSTRUCTIVO!$G$13</f>
        <v>0</v>
      </c>
      <c r="L24" s="1">
        <f>INSTRUCTIVO!$D$14</f>
        <v>0</v>
      </c>
      <c r="M24" s="1">
        <f>INSTRUCTIVO!$E$14</f>
        <v>0</v>
      </c>
      <c r="N24" s="1" t="str">
        <f t="shared" si="1"/>
        <v>GRADO PRIMERO</v>
      </c>
      <c r="O24" s="1">
        <f t="shared" si="2"/>
        <v>0</v>
      </c>
    </row>
    <row r="25" spans="1:15" x14ac:dyDescent="0.25">
      <c r="A25" s="78">
        <v>1</v>
      </c>
      <c r="B25" s="4" t="s">
        <v>25</v>
      </c>
      <c r="C25" s="103"/>
      <c r="D25" s="7" t="s">
        <v>97</v>
      </c>
      <c r="E25" s="56" t="s">
        <v>79</v>
      </c>
      <c r="F25" s="92">
        <v>1900</v>
      </c>
      <c r="G25" s="92">
        <f t="shared" si="0"/>
        <v>1900</v>
      </c>
      <c r="H25" s="1">
        <f>INSTRUCTIVO!$D$13</f>
        <v>0</v>
      </c>
      <c r="I25" s="1">
        <f>INSTRUCTIVO!$E$13</f>
        <v>0</v>
      </c>
      <c r="J25" s="1">
        <f>INSTRUCTIVO!$F$13</f>
        <v>0</v>
      </c>
      <c r="K25" s="1">
        <f>INSTRUCTIVO!$G$13</f>
        <v>0</v>
      </c>
      <c r="L25" s="1">
        <f>INSTRUCTIVO!$D$14</f>
        <v>0</v>
      </c>
      <c r="M25" s="1">
        <f>INSTRUCTIVO!$E$14</f>
        <v>0</v>
      </c>
      <c r="N25" s="1" t="str">
        <f t="shared" si="1"/>
        <v>GRADO PRIMERO</v>
      </c>
      <c r="O25" s="1">
        <f t="shared" si="2"/>
        <v>0</v>
      </c>
    </row>
    <row r="26" spans="1:15" x14ac:dyDescent="0.25">
      <c r="A26" s="78">
        <v>1</v>
      </c>
      <c r="B26" s="8" t="s">
        <v>26</v>
      </c>
      <c r="C26" s="103"/>
      <c r="D26" s="9" t="s">
        <v>98</v>
      </c>
      <c r="E26" s="56" t="s">
        <v>79</v>
      </c>
      <c r="F26" s="92">
        <v>1900</v>
      </c>
      <c r="G26" s="92">
        <f t="shared" si="0"/>
        <v>1900</v>
      </c>
      <c r="H26" s="1">
        <f>INSTRUCTIVO!$D$13</f>
        <v>0</v>
      </c>
      <c r="I26" s="1">
        <f>INSTRUCTIVO!$E$13</f>
        <v>0</v>
      </c>
      <c r="J26" s="1">
        <f>INSTRUCTIVO!$F$13</f>
        <v>0</v>
      </c>
      <c r="K26" s="1">
        <f>INSTRUCTIVO!$G$13</f>
        <v>0</v>
      </c>
      <c r="L26" s="1">
        <f>INSTRUCTIVO!$D$14</f>
        <v>0</v>
      </c>
      <c r="M26" s="1">
        <f>INSTRUCTIVO!$E$14</f>
        <v>0</v>
      </c>
      <c r="N26" s="1" t="str">
        <f t="shared" si="1"/>
        <v>GRADO PRIMERO</v>
      </c>
      <c r="O26" s="1">
        <f t="shared" si="2"/>
        <v>0</v>
      </c>
    </row>
    <row r="27" spans="1:15" x14ac:dyDescent="0.25">
      <c r="A27" s="78">
        <v>1</v>
      </c>
      <c r="B27" s="8" t="s">
        <v>27</v>
      </c>
      <c r="C27" s="103"/>
      <c r="D27" s="9" t="s">
        <v>99</v>
      </c>
      <c r="E27" s="56" t="s">
        <v>79</v>
      </c>
      <c r="F27" s="92">
        <v>500</v>
      </c>
      <c r="G27" s="92">
        <f t="shared" si="0"/>
        <v>500</v>
      </c>
      <c r="H27" s="1">
        <f>INSTRUCTIVO!$D$13</f>
        <v>0</v>
      </c>
      <c r="I27" s="1">
        <f>INSTRUCTIVO!$E$13</f>
        <v>0</v>
      </c>
      <c r="J27" s="1">
        <f>INSTRUCTIVO!$F$13</f>
        <v>0</v>
      </c>
      <c r="K27" s="1">
        <f>INSTRUCTIVO!$G$13</f>
        <v>0</v>
      </c>
      <c r="L27" s="1">
        <f>INSTRUCTIVO!$D$14</f>
        <v>0</v>
      </c>
      <c r="M27" s="1">
        <f>INSTRUCTIVO!$E$14</f>
        <v>0</v>
      </c>
      <c r="N27" s="1" t="str">
        <f t="shared" si="1"/>
        <v>GRADO PRIMERO</v>
      </c>
      <c r="O27" s="1">
        <f t="shared" si="2"/>
        <v>0</v>
      </c>
    </row>
    <row r="28" spans="1:15" x14ac:dyDescent="0.25">
      <c r="A28" s="78">
        <v>1</v>
      </c>
      <c r="B28" s="4" t="s">
        <v>28</v>
      </c>
      <c r="C28" s="103"/>
      <c r="D28" s="7" t="s">
        <v>100</v>
      </c>
      <c r="E28" s="56" t="s">
        <v>79</v>
      </c>
      <c r="F28" s="92">
        <v>1000</v>
      </c>
      <c r="G28" s="92">
        <f t="shared" si="0"/>
        <v>1000</v>
      </c>
      <c r="H28" s="1">
        <f>INSTRUCTIVO!$D$13</f>
        <v>0</v>
      </c>
      <c r="I28" s="1">
        <f>INSTRUCTIVO!$E$13</f>
        <v>0</v>
      </c>
      <c r="J28" s="1">
        <f>INSTRUCTIVO!$F$13</f>
        <v>0</v>
      </c>
      <c r="K28" s="1">
        <f>INSTRUCTIVO!$G$13</f>
        <v>0</v>
      </c>
      <c r="L28" s="1">
        <f>INSTRUCTIVO!$D$14</f>
        <v>0</v>
      </c>
      <c r="M28" s="1">
        <f>INSTRUCTIVO!$E$14</f>
        <v>0</v>
      </c>
      <c r="N28" s="1" t="str">
        <f t="shared" si="1"/>
        <v>GRADO PRIMERO</v>
      </c>
      <c r="O28" s="1">
        <f t="shared" si="2"/>
        <v>0</v>
      </c>
    </row>
    <row r="29" spans="1:15" x14ac:dyDescent="0.25">
      <c r="A29" s="78">
        <v>2</v>
      </c>
      <c r="B29" s="8" t="s">
        <v>29</v>
      </c>
      <c r="C29" s="103"/>
      <c r="D29" s="9" t="s">
        <v>101</v>
      </c>
      <c r="E29" s="56" t="s">
        <v>79</v>
      </c>
      <c r="F29" s="92">
        <v>1000</v>
      </c>
      <c r="G29" s="92">
        <f t="shared" si="0"/>
        <v>2000</v>
      </c>
      <c r="H29" s="1">
        <f>INSTRUCTIVO!$D$13</f>
        <v>0</v>
      </c>
      <c r="I29" s="1">
        <f>INSTRUCTIVO!$E$13</f>
        <v>0</v>
      </c>
      <c r="J29" s="1">
        <f>INSTRUCTIVO!$F$13</f>
        <v>0</v>
      </c>
      <c r="K29" s="1">
        <f>INSTRUCTIVO!$G$13</f>
        <v>0</v>
      </c>
      <c r="L29" s="1">
        <f>INSTRUCTIVO!$D$14</f>
        <v>0</v>
      </c>
      <c r="M29" s="1">
        <f>INSTRUCTIVO!$E$14</f>
        <v>0</v>
      </c>
      <c r="N29" s="1" t="str">
        <f t="shared" si="1"/>
        <v>GRADO PRIMERO</v>
      </c>
      <c r="O29" s="1">
        <f t="shared" si="2"/>
        <v>0</v>
      </c>
    </row>
    <row r="30" spans="1:15" x14ac:dyDescent="0.25">
      <c r="A30" s="78">
        <v>2</v>
      </c>
      <c r="B30" s="4" t="s">
        <v>139</v>
      </c>
      <c r="C30" s="103"/>
      <c r="D30" s="7" t="s">
        <v>102</v>
      </c>
      <c r="E30" s="56" t="s">
        <v>79</v>
      </c>
      <c r="F30" s="92">
        <v>5000</v>
      </c>
      <c r="G30" s="92">
        <f t="shared" si="0"/>
        <v>10000</v>
      </c>
      <c r="H30" s="1">
        <f>INSTRUCTIVO!$D$13</f>
        <v>0</v>
      </c>
      <c r="I30" s="1">
        <f>INSTRUCTIVO!$E$13</f>
        <v>0</v>
      </c>
      <c r="J30" s="1">
        <f>INSTRUCTIVO!$F$13</f>
        <v>0</v>
      </c>
      <c r="K30" s="1">
        <f>INSTRUCTIVO!$G$13</f>
        <v>0</v>
      </c>
      <c r="L30" s="1">
        <f>INSTRUCTIVO!$D$14</f>
        <v>0</v>
      </c>
      <c r="M30" s="1">
        <f>INSTRUCTIVO!$E$14</f>
        <v>0</v>
      </c>
      <c r="N30" s="1" t="str">
        <f t="shared" si="1"/>
        <v>GRADO PRIMERO</v>
      </c>
      <c r="O30" s="1">
        <f t="shared" si="2"/>
        <v>0</v>
      </c>
    </row>
    <row r="31" spans="1:15" x14ac:dyDescent="0.25">
      <c r="A31" s="78">
        <v>2</v>
      </c>
      <c r="B31" s="4" t="s">
        <v>30</v>
      </c>
      <c r="C31" s="103"/>
      <c r="D31" s="7" t="s">
        <v>128</v>
      </c>
      <c r="E31" s="56" t="s">
        <v>79</v>
      </c>
      <c r="F31" s="92">
        <v>800</v>
      </c>
      <c r="G31" s="92">
        <f t="shared" si="0"/>
        <v>1600</v>
      </c>
      <c r="H31" s="1">
        <f>INSTRUCTIVO!$D$13</f>
        <v>0</v>
      </c>
      <c r="I31" s="1">
        <f>INSTRUCTIVO!$E$13</f>
        <v>0</v>
      </c>
      <c r="J31" s="1">
        <f>INSTRUCTIVO!$F$13</f>
        <v>0</v>
      </c>
      <c r="K31" s="1">
        <f>INSTRUCTIVO!$G$13</f>
        <v>0</v>
      </c>
      <c r="L31" s="1">
        <f>INSTRUCTIVO!$D$14</f>
        <v>0</v>
      </c>
      <c r="M31" s="1">
        <f>INSTRUCTIVO!$E$14</f>
        <v>0</v>
      </c>
      <c r="N31" s="1" t="str">
        <f t="shared" si="1"/>
        <v>GRADO PRIMERO</v>
      </c>
      <c r="O31" s="1">
        <f t="shared" si="2"/>
        <v>0</v>
      </c>
    </row>
    <row r="32" spans="1:15" x14ac:dyDescent="0.25">
      <c r="A32" s="78">
        <v>1</v>
      </c>
      <c r="B32" s="4" t="s">
        <v>31</v>
      </c>
      <c r="C32" s="103"/>
      <c r="D32" s="7" t="s">
        <v>103</v>
      </c>
      <c r="E32" s="56" t="s">
        <v>79</v>
      </c>
      <c r="F32" s="92">
        <v>6100</v>
      </c>
      <c r="G32" s="92">
        <f t="shared" si="0"/>
        <v>6100</v>
      </c>
      <c r="H32" s="1">
        <f>INSTRUCTIVO!$D$13</f>
        <v>0</v>
      </c>
      <c r="I32" s="1">
        <f>INSTRUCTIVO!$E$13</f>
        <v>0</v>
      </c>
      <c r="J32" s="1">
        <f>INSTRUCTIVO!$F$13</f>
        <v>0</v>
      </c>
      <c r="K32" s="1">
        <f>INSTRUCTIVO!$G$13</f>
        <v>0</v>
      </c>
      <c r="L32" s="1">
        <f>INSTRUCTIVO!$D$14</f>
        <v>0</v>
      </c>
      <c r="M32" s="1">
        <f>INSTRUCTIVO!$E$14</f>
        <v>0</v>
      </c>
      <c r="N32" s="1" t="str">
        <f t="shared" si="1"/>
        <v>GRADO PRIMERO</v>
      </c>
      <c r="O32" s="1">
        <f t="shared" si="2"/>
        <v>0</v>
      </c>
    </row>
    <row r="33" spans="1:15" x14ac:dyDescent="0.25">
      <c r="A33" s="78">
        <v>1</v>
      </c>
      <c r="B33" s="4" t="s">
        <v>32</v>
      </c>
      <c r="C33" s="104"/>
      <c r="D33" s="7" t="s">
        <v>104</v>
      </c>
      <c r="E33" s="56" t="s">
        <v>79</v>
      </c>
      <c r="F33" s="92">
        <v>1300</v>
      </c>
      <c r="G33" s="92">
        <f t="shared" si="0"/>
        <v>1300</v>
      </c>
      <c r="H33" s="1">
        <f>INSTRUCTIVO!$D$13</f>
        <v>0</v>
      </c>
      <c r="I33" s="1">
        <f>INSTRUCTIVO!$E$13</f>
        <v>0</v>
      </c>
      <c r="J33" s="1">
        <f>INSTRUCTIVO!$F$13</f>
        <v>0</v>
      </c>
      <c r="K33" s="1">
        <f>INSTRUCTIVO!$G$13</f>
        <v>0</v>
      </c>
      <c r="L33" s="1">
        <f>INSTRUCTIVO!$D$14</f>
        <v>0</v>
      </c>
      <c r="M33" s="1">
        <f>INSTRUCTIVO!$E$14</f>
        <v>0</v>
      </c>
      <c r="N33" s="1" t="str">
        <f t="shared" si="1"/>
        <v>GRADO PRIMERO</v>
      </c>
      <c r="O33" s="1">
        <f t="shared" si="2"/>
        <v>0</v>
      </c>
    </row>
    <row r="34" spans="1:15" ht="30" customHeight="1" x14ac:dyDescent="0.25">
      <c r="A34" s="78">
        <v>1</v>
      </c>
      <c r="B34" s="4" t="s">
        <v>33</v>
      </c>
      <c r="C34" s="102" t="s">
        <v>34</v>
      </c>
      <c r="D34" s="91" t="s">
        <v>129</v>
      </c>
      <c r="E34" s="56" t="s">
        <v>79</v>
      </c>
      <c r="F34" s="92">
        <v>20700</v>
      </c>
      <c r="G34" s="92">
        <f t="shared" si="0"/>
        <v>20700</v>
      </c>
      <c r="H34" s="1">
        <f>INSTRUCTIVO!$D$13</f>
        <v>0</v>
      </c>
      <c r="I34" s="1">
        <f>INSTRUCTIVO!$E$13</f>
        <v>0</v>
      </c>
      <c r="J34" s="1">
        <f>INSTRUCTIVO!$F$13</f>
        <v>0</v>
      </c>
      <c r="K34" s="1">
        <f>INSTRUCTIVO!$G$13</f>
        <v>0</v>
      </c>
      <c r="L34" s="1">
        <f>INSTRUCTIVO!$D$14</f>
        <v>0</v>
      </c>
      <c r="M34" s="1">
        <f>INSTRUCTIVO!$E$14</f>
        <v>0</v>
      </c>
      <c r="N34" s="1" t="str">
        <f t="shared" si="1"/>
        <v>GRADO PRIMERO</v>
      </c>
      <c r="O34" s="1">
        <f t="shared" si="2"/>
        <v>0</v>
      </c>
    </row>
    <row r="35" spans="1:15" x14ac:dyDescent="0.25">
      <c r="A35" s="78">
        <v>1</v>
      </c>
      <c r="B35" s="4" t="s">
        <v>35</v>
      </c>
      <c r="C35" s="103"/>
      <c r="D35" s="7" t="s">
        <v>105</v>
      </c>
      <c r="E35" s="56" t="s">
        <v>79</v>
      </c>
      <c r="F35" s="92">
        <v>5400</v>
      </c>
      <c r="G35" s="92">
        <f t="shared" si="0"/>
        <v>5400</v>
      </c>
      <c r="H35" s="1">
        <f>INSTRUCTIVO!$D$13</f>
        <v>0</v>
      </c>
      <c r="I35" s="1">
        <f>INSTRUCTIVO!$E$13</f>
        <v>0</v>
      </c>
      <c r="J35" s="1">
        <f>INSTRUCTIVO!$F$13</f>
        <v>0</v>
      </c>
      <c r="K35" s="1">
        <f>INSTRUCTIVO!$G$13</f>
        <v>0</v>
      </c>
      <c r="L35" s="1">
        <f>INSTRUCTIVO!$D$14</f>
        <v>0</v>
      </c>
      <c r="M35" s="1">
        <f>INSTRUCTIVO!$E$14</f>
        <v>0</v>
      </c>
      <c r="N35" s="1" t="str">
        <f t="shared" si="1"/>
        <v>GRADO PRIMERO</v>
      </c>
      <c r="O35" s="1">
        <f t="shared" si="2"/>
        <v>0</v>
      </c>
    </row>
    <row r="36" spans="1:15" x14ac:dyDescent="0.25">
      <c r="A36" s="78">
        <v>1</v>
      </c>
      <c r="B36" s="4" t="s">
        <v>36</v>
      </c>
      <c r="C36" s="103"/>
      <c r="D36" s="7" t="s">
        <v>106</v>
      </c>
      <c r="E36" s="56" t="s">
        <v>79</v>
      </c>
      <c r="F36" s="92">
        <v>2800</v>
      </c>
      <c r="G36" s="92">
        <f t="shared" si="0"/>
        <v>2800</v>
      </c>
      <c r="H36" s="1">
        <f>INSTRUCTIVO!$D$13</f>
        <v>0</v>
      </c>
      <c r="I36" s="1">
        <f>INSTRUCTIVO!$E$13</f>
        <v>0</v>
      </c>
      <c r="J36" s="1">
        <f>INSTRUCTIVO!$F$13</f>
        <v>0</v>
      </c>
      <c r="K36" s="1">
        <f>INSTRUCTIVO!$G$13</f>
        <v>0</v>
      </c>
      <c r="L36" s="1">
        <f>INSTRUCTIVO!$D$14</f>
        <v>0</v>
      </c>
      <c r="M36" s="1">
        <f>INSTRUCTIVO!$E$14</f>
        <v>0</v>
      </c>
      <c r="N36" s="1" t="str">
        <f t="shared" si="1"/>
        <v>GRADO PRIMERO</v>
      </c>
      <c r="O36" s="1">
        <f t="shared" si="2"/>
        <v>0</v>
      </c>
    </row>
    <row r="37" spans="1:15" ht="15" customHeight="1" x14ac:dyDescent="0.25">
      <c r="A37" s="78">
        <v>1</v>
      </c>
      <c r="B37" s="4" t="s">
        <v>37</v>
      </c>
      <c r="C37" s="103"/>
      <c r="D37" s="7" t="s">
        <v>107</v>
      </c>
      <c r="E37" s="56" t="s">
        <v>79</v>
      </c>
      <c r="F37" s="92">
        <v>22200</v>
      </c>
      <c r="G37" s="92">
        <f t="shared" si="0"/>
        <v>22200</v>
      </c>
      <c r="H37" s="1">
        <f>INSTRUCTIVO!$D$13</f>
        <v>0</v>
      </c>
      <c r="I37" s="1">
        <f>INSTRUCTIVO!$E$13</f>
        <v>0</v>
      </c>
      <c r="J37" s="1">
        <f>INSTRUCTIVO!$F$13</f>
        <v>0</v>
      </c>
      <c r="K37" s="1">
        <f>INSTRUCTIVO!$G$13</f>
        <v>0</v>
      </c>
      <c r="L37" s="1">
        <f>INSTRUCTIVO!$D$14</f>
        <v>0</v>
      </c>
      <c r="M37" s="1">
        <f>INSTRUCTIVO!$E$14</f>
        <v>0</v>
      </c>
      <c r="N37" s="1" t="str">
        <f t="shared" si="1"/>
        <v>GRADO PRIMERO</v>
      </c>
      <c r="O37" s="1">
        <f t="shared" si="2"/>
        <v>0</v>
      </c>
    </row>
    <row r="38" spans="1:15" x14ac:dyDescent="0.25">
      <c r="A38" s="78">
        <v>1</v>
      </c>
      <c r="B38" s="4" t="s">
        <v>38</v>
      </c>
      <c r="C38" s="103"/>
      <c r="D38" s="7" t="s">
        <v>108</v>
      </c>
      <c r="E38" s="56" t="s">
        <v>79</v>
      </c>
      <c r="F38" s="92">
        <v>2000</v>
      </c>
      <c r="G38" s="92">
        <f t="shared" si="0"/>
        <v>2000</v>
      </c>
      <c r="H38" s="1">
        <f>INSTRUCTIVO!$D$13</f>
        <v>0</v>
      </c>
      <c r="I38" s="1">
        <f>INSTRUCTIVO!$E$13</f>
        <v>0</v>
      </c>
      <c r="J38" s="1">
        <f>INSTRUCTIVO!$F$13</f>
        <v>0</v>
      </c>
      <c r="K38" s="1">
        <f>INSTRUCTIVO!$G$13</f>
        <v>0</v>
      </c>
      <c r="L38" s="1">
        <f>INSTRUCTIVO!$D$14</f>
        <v>0</v>
      </c>
      <c r="M38" s="1">
        <f>INSTRUCTIVO!$E$14</f>
        <v>0</v>
      </c>
      <c r="N38" s="1" t="str">
        <f t="shared" si="1"/>
        <v>GRADO PRIMERO</v>
      </c>
      <c r="O38" s="1">
        <f t="shared" si="2"/>
        <v>0</v>
      </c>
    </row>
    <row r="39" spans="1:15" x14ac:dyDescent="0.25">
      <c r="A39" s="78">
        <v>1</v>
      </c>
      <c r="B39" s="4" t="s">
        <v>140</v>
      </c>
      <c r="C39" s="103"/>
      <c r="D39" s="7" t="s">
        <v>109</v>
      </c>
      <c r="E39" s="56" t="s">
        <v>79</v>
      </c>
      <c r="F39" s="92">
        <v>7900</v>
      </c>
      <c r="G39" s="92">
        <f t="shared" si="0"/>
        <v>7900</v>
      </c>
      <c r="H39" s="1">
        <f>INSTRUCTIVO!$D$13</f>
        <v>0</v>
      </c>
      <c r="I39" s="1">
        <f>INSTRUCTIVO!$E$13</f>
        <v>0</v>
      </c>
      <c r="J39" s="1">
        <f>INSTRUCTIVO!$F$13</f>
        <v>0</v>
      </c>
      <c r="K39" s="1">
        <f>INSTRUCTIVO!$G$13</f>
        <v>0</v>
      </c>
      <c r="L39" s="1">
        <f>INSTRUCTIVO!$D$14</f>
        <v>0</v>
      </c>
      <c r="M39" s="1">
        <f>INSTRUCTIVO!$E$14</f>
        <v>0</v>
      </c>
      <c r="N39" s="1" t="str">
        <f t="shared" si="1"/>
        <v>GRADO PRIMERO</v>
      </c>
      <c r="O39" s="1">
        <f t="shared" si="2"/>
        <v>0</v>
      </c>
    </row>
    <row r="40" spans="1:15" x14ac:dyDescent="0.25">
      <c r="A40" s="78">
        <v>1</v>
      </c>
      <c r="B40" s="4" t="s">
        <v>141</v>
      </c>
      <c r="C40" s="103"/>
      <c r="D40" s="7" t="s">
        <v>130</v>
      </c>
      <c r="E40" s="56" t="s">
        <v>79</v>
      </c>
      <c r="F40" s="92">
        <v>6600</v>
      </c>
      <c r="G40" s="92">
        <f t="shared" si="0"/>
        <v>6600</v>
      </c>
      <c r="H40" s="1">
        <f>INSTRUCTIVO!$D$13</f>
        <v>0</v>
      </c>
      <c r="I40" s="1">
        <f>INSTRUCTIVO!$E$13</f>
        <v>0</v>
      </c>
      <c r="J40" s="1">
        <f>INSTRUCTIVO!$F$13</f>
        <v>0</v>
      </c>
      <c r="K40" s="1">
        <f>INSTRUCTIVO!$G$13</f>
        <v>0</v>
      </c>
      <c r="L40" s="1">
        <f>INSTRUCTIVO!$D$14</f>
        <v>0</v>
      </c>
      <c r="M40" s="1">
        <f>INSTRUCTIVO!$E$14</f>
        <v>0</v>
      </c>
      <c r="N40" s="1" t="str">
        <f t="shared" si="1"/>
        <v>GRADO PRIMERO</v>
      </c>
      <c r="O40" s="1">
        <f t="shared" si="2"/>
        <v>0</v>
      </c>
    </row>
    <row r="41" spans="1:15" x14ac:dyDescent="0.25">
      <c r="A41" s="78">
        <v>1</v>
      </c>
      <c r="B41" s="4" t="s">
        <v>142</v>
      </c>
      <c r="C41" s="103"/>
      <c r="D41" s="7" t="s">
        <v>131</v>
      </c>
      <c r="E41" s="56" t="s">
        <v>79</v>
      </c>
      <c r="F41" s="92">
        <v>1200</v>
      </c>
      <c r="G41" s="92">
        <f t="shared" si="0"/>
        <v>1200</v>
      </c>
      <c r="H41" s="1">
        <f>INSTRUCTIVO!$D$13</f>
        <v>0</v>
      </c>
      <c r="I41" s="1">
        <f>INSTRUCTIVO!$E$13</f>
        <v>0</v>
      </c>
      <c r="J41" s="1">
        <f>INSTRUCTIVO!$F$13</f>
        <v>0</v>
      </c>
      <c r="K41" s="1">
        <f>INSTRUCTIVO!$G$13</f>
        <v>0</v>
      </c>
      <c r="L41" s="1">
        <f>INSTRUCTIVO!$D$14</f>
        <v>0</v>
      </c>
      <c r="M41" s="1">
        <f>INSTRUCTIVO!$E$14</f>
        <v>0</v>
      </c>
      <c r="N41" s="1" t="str">
        <f t="shared" si="1"/>
        <v>GRADO PRIMERO</v>
      </c>
      <c r="O41" s="1">
        <f t="shared" si="2"/>
        <v>0</v>
      </c>
    </row>
    <row r="42" spans="1:15" x14ac:dyDescent="0.25">
      <c r="A42" s="78">
        <v>1</v>
      </c>
      <c r="B42" s="4" t="s">
        <v>143</v>
      </c>
      <c r="C42" s="104"/>
      <c r="D42" s="7" t="s">
        <v>132</v>
      </c>
      <c r="E42" s="56" t="s">
        <v>79</v>
      </c>
      <c r="F42" s="92">
        <v>20300</v>
      </c>
      <c r="G42" s="92">
        <f t="shared" si="0"/>
        <v>20300</v>
      </c>
      <c r="H42" s="1">
        <f>INSTRUCTIVO!$D$13</f>
        <v>0</v>
      </c>
      <c r="I42" s="1">
        <f>INSTRUCTIVO!$E$13</f>
        <v>0</v>
      </c>
      <c r="J42" s="1">
        <f>INSTRUCTIVO!$F$13</f>
        <v>0</v>
      </c>
      <c r="K42" s="1">
        <f>INSTRUCTIVO!$G$13</f>
        <v>0</v>
      </c>
      <c r="L42" s="1">
        <f>INSTRUCTIVO!$D$14</f>
        <v>0</v>
      </c>
      <c r="M42" s="1">
        <f>INSTRUCTIVO!$E$14</f>
        <v>0</v>
      </c>
      <c r="N42" s="1" t="str">
        <f t="shared" si="1"/>
        <v>GRADO PRIMERO</v>
      </c>
      <c r="O42" s="1">
        <f t="shared" si="2"/>
        <v>0</v>
      </c>
    </row>
    <row r="43" spans="1:15" x14ac:dyDescent="0.25">
      <c r="A43" s="78">
        <v>1</v>
      </c>
      <c r="B43" s="4" t="s">
        <v>78</v>
      </c>
      <c r="C43" s="59" t="s">
        <v>117</v>
      </c>
      <c r="D43" s="79" t="s">
        <v>110</v>
      </c>
      <c r="E43" s="56" t="s">
        <v>117</v>
      </c>
      <c r="F43" s="92">
        <v>30000</v>
      </c>
      <c r="G43" s="92">
        <f t="shared" si="0"/>
        <v>30000</v>
      </c>
      <c r="H43" s="1">
        <f>INSTRUCTIVO!$D$13</f>
        <v>0</v>
      </c>
      <c r="I43" s="1">
        <f>INSTRUCTIVO!$E$13</f>
        <v>0</v>
      </c>
      <c r="J43" s="1">
        <f>INSTRUCTIVO!$F$13</f>
        <v>0</v>
      </c>
      <c r="K43" s="1">
        <f>INSTRUCTIVO!$G$13</f>
        <v>0</v>
      </c>
      <c r="L43" s="1">
        <f>INSTRUCTIVO!$D$14</f>
        <v>0</v>
      </c>
      <c r="M43" s="1">
        <f>INSTRUCTIVO!$E$14</f>
        <v>0</v>
      </c>
      <c r="N43" s="1" t="str">
        <f t="shared" si="1"/>
        <v>GRADO PRIMERO</v>
      </c>
      <c r="O43" s="1">
        <f t="shared" si="2"/>
        <v>0</v>
      </c>
    </row>
    <row r="44" spans="1:15" ht="15.75" x14ac:dyDescent="0.25">
      <c r="A44" s="12"/>
      <c r="B44" s="13"/>
      <c r="C44" s="13"/>
      <c r="D44" s="14"/>
      <c r="E44" s="15"/>
      <c r="F44" s="93" t="s">
        <v>80</v>
      </c>
      <c r="G44" s="94">
        <f>SUM(G11:G43)</f>
        <v>605500</v>
      </c>
    </row>
    <row r="45" spans="1:15" x14ac:dyDescent="0.25">
      <c r="A45" s="12"/>
      <c r="B45" s="13"/>
      <c r="C45" s="13"/>
      <c r="D45" s="14"/>
      <c r="E45" s="15"/>
    </row>
    <row r="46" spans="1:15" ht="15" customHeight="1" x14ac:dyDescent="0.25">
      <c r="A46" s="12"/>
      <c r="B46" s="13"/>
      <c r="C46" s="13"/>
      <c r="D46" s="3"/>
      <c r="E46" s="15"/>
    </row>
    <row r="47" spans="1:15" ht="15" customHeight="1" x14ac:dyDescent="0.25">
      <c r="A47" s="12"/>
      <c r="B47" s="13"/>
      <c r="C47" s="13"/>
      <c r="D47" s="16" t="s">
        <v>39</v>
      </c>
      <c r="E47" s="15"/>
    </row>
    <row r="48" spans="1:15" x14ac:dyDescent="0.25">
      <c r="A48" s="12"/>
      <c r="B48" s="13"/>
      <c r="C48" s="13"/>
      <c r="D48" s="14"/>
      <c r="E48" s="15"/>
    </row>
    <row r="49" spans="1:5" x14ac:dyDescent="0.25">
      <c r="B49" s="17"/>
      <c r="C49" s="17"/>
      <c r="D49" s="18" t="s">
        <v>40</v>
      </c>
      <c r="E49" s="17"/>
    </row>
    <row r="50" spans="1:5" x14ac:dyDescent="0.25">
      <c r="B50" s="4" t="s">
        <v>41</v>
      </c>
      <c r="C50" s="87">
        <v>1</v>
      </c>
      <c r="D50" s="88" t="str">
        <f t="shared" ref="D50:D54" si="4">VLOOKUP(B50,TEXTOS2015,3,FALSE)</f>
        <v>Cartuchera</v>
      </c>
      <c r="E50" s="11"/>
    </row>
    <row r="51" spans="1:5" x14ac:dyDescent="0.25">
      <c r="B51" s="4" t="s">
        <v>42</v>
      </c>
      <c r="C51" s="87">
        <v>1</v>
      </c>
      <c r="D51" s="88" t="str">
        <f t="shared" si="4"/>
        <v>Maleta con espacio para la carpeta oficio, sin ruedas.</v>
      </c>
      <c r="E51" s="11"/>
    </row>
    <row r="52" spans="1:5" x14ac:dyDescent="0.25">
      <c r="B52" s="4" t="s">
        <v>43</v>
      </c>
      <c r="C52" s="87">
        <v>1</v>
      </c>
      <c r="D52" s="88" t="str">
        <f t="shared" si="4"/>
        <v>Revista vieja</v>
      </c>
      <c r="E52" s="11"/>
    </row>
    <row r="53" spans="1:5" x14ac:dyDescent="0.25">
      <c r="B53" s="4" t="s">
        <v>44</v>
      </c>
      <c r="C53" s="87">
        <v>1</v>
      </c>
      <c r="D53" s="88" t="str">
        <f t="shared" si="4"/>
        <v>Bolsa de tela de 30 x 40 cms. Marcada.</v>
      </c>
      <c r="E53" s="11"/>
    </row>
    <row r="54" spans="1:5" ht="30" x14ac:dyDescent="0.25">
      <c r="B54" s="8" t="s">
        <v>45</v>
      </c>
      <c r="C54" s="89">
        <v>1</v>
      </c>
      <c r="D54" s="90" t="str">
        <f t="shared" si="4"/>
        <v>Traer una camiseta grande y vieja para la clase de Artes, con el fin de proteger la ropa.</v>
      </c>
      <c r="E54" s="11"/>
    </row>
    <row r="55" spans="1:5" x14ac:dyDescent="0.25">
      <c r="A55" s="19"/>
      <c r="B55" s="19"/>
      <c r="C55" s="19"/>
      <c r="D55" s="20"/>
      <c r="E55" s="21"/>
    </row>
    <row r="56" spans="1:5" ht="15.75" thickBot="1" x14ac:dyDescent="0.3">
      <c r="A56" s="19"/>
      <c r="B56" s="19"/>
      <c r="C56" s="19"/>
      <c r="D56" s="20"/>
      <c r="E56" s="21"/>
    </row>
    <row r="57" spans="1:5" x14ac:dyDescent="0.25">
      <c r="A57" s="112" t="s">
        <v>46</v>
      </c>
      <c r="B57" s="113"/>
      <c r="C57" s="113"/>
      <c r="D57" s="113"/>
      <c r="E57" s="114"/>
    </row>
    <row r="58" spans="1:5" ht="16.5" thickBot="1" x14ac:dyDescent="0.3">
      <c r="A58" s="115" t="s">
        <v>47</v>
      </c>
      <c r="B58" s="116"/>
      <c r="C58" s="116"/>
      <c r="D58" s="116"/>
      <c r="E58" s="117"/>
    </row>
    <row r="59" spans="1:5" ht="15.75" x14ac:dyDescent="0.25">
      <c r="A59" s="22"/>
      <c r="B59" s="22"/>
      <c r="C59" s="22"/>
      <c r="D59" s="22"/>
      <c r="E59" s="22"/>
    </row>
    <row r="60" spans="1:5" ht="17.25" x14ac:dyDescent="0.3">
      <c r="A60" s="22"/>
      <c r="C60" s="23" t="s">
        <v>48</v>
      </c>
      <c r="D60" s="23"/>
      <c r="E60" s="22"/>
    </row>
    <row r="61" spans="1:5" ht="17.25" x14ac:dyDescent="0.25">
      <c r="A61" s="22"/>
      <c r="B61" s="118" t="s">
        <v>49</v>
      </c>
      <c r="C61" s="118"/>
      <c r="D61" s="118"/>
      <c r="E61" s="22"/>
    </row>
    <row r="62" spans="1:5" ht="17.25" x14ac:dyDescent="0.3">
      <c r="A62" s="22"/>
      <c r="B62" s="55"/>
      <c r="C62" s="119" t="s">
        <v>50</v>
      </c>
      <c r="D62" s="119"/>
      <c r="E62" s="119"/>
    </row>
    <row r="63" spans="1:5" x14ac:dyDescent="0.25">
      <c r="A63" s="24"/>
      <c r="B63" s="24"/>
      <c r="C63" s="24"/>
      <c r="D63" s="24"/>
      <c r="E63" s="24"/>
    </row>
    <row r="64" spans="1:5" ht="35.25" thickBot="1" x14ac:dyDescent="0.35">
      <c r="A64" s="24"/>
      <c r="B64" s="24"/>
      <c r="C64" s="24"/>
      <c r="D64" s="25"/>
      <c r="E64" s="26" t="s">
        <v>51</v>
      </c>
    </row>
    <row r="65" spans="1:5" ht="15.75" x14ac:dyDescent="0.25">
      <c r="A65" s="27" t="s">
        <v>53</v>
      </c>
      <c r="C65" s="28" t="str">
        <f>VLOOKUP(A65,TEXTOS2015,2,FALSE)</f>
        <v>RELIGIÓN</v>
      </c>
      <c r="D65" s="29" t="str">
        <f>VLOOKUP(A65,TEXTOS2015,3,FALSE)</f>
        <v>Palabra y Vida 2 – Primaria Religión</v>
      </c>
      <c r="E65" s="30">
        <f>VLOOKUP(A65,TEXTOS2015,4,FALSE)</f>
        <v>18000</v>
      </c>
    </row>
    <row r="66" spans="1:5" ht="30" x14ac:dyDescent="0.25">
      <c r="A66" s="31" t="s">
        <v>52</v>
      </c>
      <c r="C66" s="61" t="str">
        <f>VLOOKUP(A66,TEXTOS2015,2,FALSE)</f>
        <v>ÉTICA (FILOSOFIA)</v>
      </c>
      <c r="D66" s="62" t="str">
        <f>VLOOKUP(A66,TEXTOS2015,3,FALSE)</f>
        <v>Checho &amp; Cami.  Mathew Lipman. Diego A. Pineda en Colombia.</v>
      </c>
      <c r="E66" s="63">
        <f>VLOOKUP(A66,TEXTOS2015,4,FALSE)</f>
        <v>11000</v>
      </c>
    </row>
    <row r="67" spans="1:5" ht="15.75" x14ac:dyDescent="0.25">
      <c r="A67" s="31" t="s">
        <v>54</v>
      </c>
      <c r="C67" s="32" t="str">
        <f>VLOOKUP(A67,TEXTOS2015,2,FALSE)</f>
        <v>INGLÉS</v>
      </c>
      <c r="D67" s="33" t="str">
        <f>VLOOKUP(A67,TEXTOS2015,3,FALSE)</f>
        <v>Moving Into English Pupil´s Edition Gr. 1º Ed. Harcourt (Books &amp; Books).</v>
      </c>
      <c r="E67" s="34">
        <f>VLOOKUP(A67,TEXTOS2015,4,FALSE)</f>
        <v>33000</v>
      </c>
    </row>
    <row r="68" spans="1:5" ht="15.75" x14ac:dyDescent="0.25">
      <c r="A68" s="31" t="s">
        <v>55</v>
      </c>
      <c r="C68" s="32" t="str">
        <f>VLOOKUP(A68,TEXTOS2015,2,FALSE)</f>
        <v>SCIENCE</v>
      </c>
      <c r="D68" s="33" t="str">
        <f>VLOOKUP(A68,TEXTOS2015,3,FALSE)</f>
        <v>Science 1B. William Badders… Ed. Houghton Mifflin  H. (Books &amp; Books).</v>
      </c>
      <c r="E68" s="34">
        <f>VLOOKUP(A68,TEXTOS2015,4,FALSE)</f>
        <v>35000</v>
      </c>
    </row>
    <row r="69" spans="1:5" ht="16.5" thickBot="1" x14ac:dyDescent="0.3">
      <c r="A69" s="31" t="s">
        <v>56</v>
      </c>
      <c r="C69" s="35" t="str">
        <f>VLOOKUP(A69,TEXTOS2015,2,FALSE)</f>
        <v>ESPAÑOL</v>
      </c>
      <c r="D69" s="36" t="str">
        <f>VLOOKUP(A69,TEXTOS2015,3,FALSE)</f>
        <v>Senderos 1.3 - 1.4 Alba Flor Ada. 2 libros. Ed. Houghton Mifflin (Books &amp; Books).</v>
      </c>
      <c r="E69" s="37">
        <f>VLOOKUP(A69,TEXTOS2015,4,FALSE)</f>
        <v>56000</v>
      </c>
    </row>
    <row r="70" spans="1:5" x14ac:dyDescent="0.25">
      <c r="A70" s="38"/>
      <c r="B70" s="38"/>
      <c r="C70" s="38"/>
      <c r="D70" s="38"/>
      <c r="E70" s="38"/>
    </row>
    <row r="71" spans="1:5" x14ac:dyDescent="0.25">
      <c r="A71" s="38"/>
      <c r="B71" s="38"/>
      <c r="C71" s="38"/>
      <c r="D71" s="38"/>
      <c r="E71" s="38"/>
    </row>
    <row r="72" spans="1:5" x14ac:dyDescent="0.25">
      <c r="A72" s="98" t="s">
        <v>57</v>
      </c>
      <c r="B72" s="98"/>
      <c r="C72" s="98"/>
      <c r="D72" s="98"/>
      <c r="E72" s="98"/>
    </row>
    <row r="73" spans="1:5" x14ac:dyDescent="0.25">
      <c r="A73" s="105" t="s">
        <v>58</v>
      </c>
      <c r="B73" s="105"/>
      <c r="C73" s="105"/>
      <c r="D73" s="105"/>
      <c r="E73" s="105"/>
    </row>
    <row r="74" spans="1:5" ht="16.5" thickBot="1" x14ac:dyDescent="0.3">
      <c r="A74" s="39"/>
      <c r="B74" s="39"/>
      <c r="C74" s="39"/>
      <c r="D74" s="39"/>
      <c r="E74" s="39"/>
    </row>
    <row r="75" spans="1:5" ht="16.5" thickBot="1" x14ac:dyDescent="0.3">
      <c r="A75" s="106" t="s">
        <v>59</v>
      </c>
      <c r="B75" s="107"/>
      <c r="C75" s="107"/>
      <c r="D75" s="107"/>
      <c r="E75" s="108"/>
    </row>
    <row r="76" spans="1:5" ht="15.75" thickBot="1" x14ac:dyDescent="0.3"/>
    <row r="77" spans="1:5" ht="15.75" customHeight="1" thickBot="1" x14ac:dyDescent="0.3">
      <c r="A77" s="109" t="s">
        <v>60</v>
      </c>
      <c r="B77" s="110"/>
      <c r="C77" s="110"/>
      <c r="D77" s="110"/>
      <c r="E77" s="111"/>
    </row>
  </sheetData>
  <sheetProtection algorithmName="SHA-512" hashValue="6/oUj6x5oyZSkyoqXqlfh1untRHUceCkNulV29mmew/dqDjKS/Zh/PeDBNtAmQuf6y16pvv+OzvbBREZSGA6BQ==" saltValue="D6eXH898SJBJRTVIE+f35w==" spinCount="100000" sheet="1" objects="1" scenarios="1"/>
  <mergeCells count="14">
    <mergeCell ref="C34:C42"/>
    <mergeCell ref="A73:E73"/>
    <mergeCell ref="A75:E75"/>
    <mergeCell ref="A77:E77"/>
    <mergeCell ref="A57:E57"/>
    <mergeCell ref="A58:E58"/>
    <mergeCell ref="B61:D61"/>
    <mergeCell ref="C62:E62"/>
    <mergeCell ref="A72:E72"/>
    <mergeCell ref="A6:E6"/>
    <mergeCell ref="A8:E8"/>
    <mergeCell ref="C11:C14"/>
    <mergeCell ref="C18:C19"/>
    <mergeCell ref="C20:C33"/>
  </mergeCells>
  <pageMargins left="0.55118110236220474" right="0.34" top="0.74803149606299213" bottom="0.74803149606299213" header="0.31496062992125984" footer="0.31496062992125984"/>
  <pageSetup scale="85" orientation="portrait" r:id="rId1"/>
  <rowBreaks count="1" manualBreakCount="1">
    <brk id="42"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heetViews>
  <sheetFormatPr baseColWidth="10" defaultRowHeight="15" x14ac:dyDescent="0.25"/>
  <cols>
    <col min="1" max="1" width="12.5703125" customWidth="1"/>
    <col min="15" max="15" width="13.140625" bestFit="1" customWidth="1"/>
  </cols>
  <sheetData>
    <row r="2" spans="1:15" x14ac:dyDescent="0.25">
      <c r="A2" s="44"/>
    </row>
    <row r="6" spans="1:15" x14ac:dyDescent="0.25">
      <c r="O6" s="69"/>
    </row>
    <row r="7" spans="1:15" x14ac:dyDescent="0.25">
      <c r="O7" s="69"/>
    </row>
    <row r="8" spans="1:15" x14ac:dyDescent="0.25">
      <c r="O8" s="69"/>
    </row>
    <row r="9" spans="1:15" x14ac:dyDescent="0.25">
      <c r="O9" s="69"/>
    </row>
    <row r="10" spans="1:15" x14ac:dyDescent="0.25">
      <c r="O10" s="69"/>
    </row>
    <row r="11" spans="1:15" x14ac:dyDescent="0.25">
      <c r="O11" s="69"/>
    </row>
    <row r="12" spans="1:15" x14ac:dyDescent="0.25">
      <c r="O12" s="69"/>
    </row>
    <row r="13" spans="1:15" x14ac:dyDescent="0.25">
      <c r="O13" s="69"/>
    </row>
  </sheetData>
  <sheetProtection algorithmName="SHA-512" hashValue="leGc5Krww0FYNV0hBbo84lf84ryT7OEk569op1Pgp5ayS08DWzVaA9uiLjbvJvRsd8bqVoucH7+sd7owL8RKaQ==" saltValue="uFAgxC3Ka3HElmNAIT4PQ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1°</vt:lpstr>
      <vt:lpstr>ROTULOS</vt:lpstr>
      <vt:lpstr>'GRADO 1°'!Área_de_impresión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Yayolinez</cp:lastModifiedBy>
  <dcterms:created xsi:type="dcterms:W3CDTF">2016-06-24T22:37:48Z</dcterms:created>
  <dcterms:modified xsi:type="dcterms:W3CDTF">2017-06-21T18:55:50Z</dcterms:modified>
</cp:coreProperties>
</file>